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3"/>
  </bookViews>
  <sheets>
    <sheet name="Утвержд.2006" sheetId="1" r:id="rId1"/>
    <sheet name="Подг.проекта 2008-2010" sheetId="2" r:id="rId2"/>
    <sheet name="Проект 2008 г" sheetId="3" r:id="rId3"/>
    <sheet name="Прил.3" sheetId="4" r:id="rId4"/>
  </sheets>
  <definedNames/>
  <calcPr fullCalcOnLoad="1"/>
</workbook>
</file>

<file path=xl/sharedStrings.xml><?xml version="1.0" encoding="utf-8"?>
<sst xmlns="http://schemas.openxmlformats.org/spreadsheetml/2006/main" count="312" uniqueCount="217">
  <si>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</si>
  <si>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</si>
  <si>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</si>
  <si>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</si>
  <si>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</si>
  <si>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</si>
  <si>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</si>
  <si>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</si>
  <si>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</si>
  <si>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</si>
  <si>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</si>
  <si>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</si>
  <si>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</si>
  <si>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</si>
  <si>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</si>
  <si>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</si>
  <si>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</si>
  <si>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</si>
  <si>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</si>
  <si>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</si>
  <si>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</si>
  <si>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</si>
  <si>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</si>
  <si>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</si>
  <si>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</si>
  <si>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</si>
  <si>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</si>
  <si>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</si>
  <si>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</si>
  <si>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</si>
  <si>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</si>
  <si>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</si>
  <si>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</si>
  <si>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</si>
  <si>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</si>
  <si>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</si>
  <si>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</si>
  <si>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</si>
  <si>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</si>
  <si>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</si>
  <si>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</si>
  <si>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</si>
  <si>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</si>
  <si>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</si>
  <si>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</si>
  <si>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</si>
  <si>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</si>
  <si>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</si>
  <si>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</si>
  <si>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</si>
  <si>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</si>
  <si>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</si>
  <si>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</si>
  <si>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</si>
  <si>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</si>
  <si>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</si>
  <si>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</si>
  <si>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</si>
  <si>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</si>
  <si>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</si>
  <si>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</si>
  <si>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</si>
  <si>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</si>
  <si>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</si>
  <si>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</si>
  <si>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</si>
  <si>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</si>
  <si>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</si>
  <si>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</si>
  <si>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</si>
  <si>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</si>
  <si>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</si>
  <si>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4.</t>
  </si>
  <si>
    <t>Доходы от использования имущества, находящегося в государственной и муниципальной собственности</t>
  </si>
  <si>
    <t>4.1.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</si>
  <si>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</si>
  <si>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</si>
  <si>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5.</t>
  </si>
  <si>
    <t>5.1.</t>
  </si>
  <si>
    <t>3.2.1.2.</t>
  </si>
  <si>
    <t>Прочие неналоговые доходы</t>
  </si>
  <si>
    <t>6.</t>
  </si>
  <si>
    <t>6.1.</t>
  </si>
  <si>
    <t>Итого собственных доходов</t>
  </si>
  <si>
    <t>План</t>
  </si>
  <si>
    <t>Дефицит</t>
  </si>
  <si>
    <t>Прогноз КФ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</si>
  <si>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</si>
  <si>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Денежные взыскания (штрафы) за нарушение бюджетного законодательства (в части  бюджетов внутригородских муниципальных образований городов федерального значения Москвы и Санкт-Петербурга)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</si>
  <si>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Санкт-Петербурга)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</si>
  <si>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Санкт-Петербурга)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</si>
  <si>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</si>
  <si>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</si>
  <si>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</si>
  <si>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Штрафы за нарушение правил  торговли, предусмотренные Законом Санкт-Петербурга "Об административной ответственности за продажу товаров в неустановленных местах"</t>
  </si>
  <si>
    <t>Код</t>
  </si>
  <si>
    <t xml:space="preserve"> 1 00 00000 00 0000 000</t>
  </si>
  <si>
    <t xml:space="preserve"> 1 05 01000 00 0000 110</t>
  </si>
  <si>
    <t>000</t>
  </si>
  <si>
    <t xml:space="preserve"> 1 05 01010 01 0000 110</t>
  </si>
  <si>
    <t xml:space="preserve"> 1 05 01020 01 0000 110</t>
  </si>
  <si>
    <t xml:space="preserve"> 1 05 02000 02 0000 110</t>
  </si>
  <si>
    <t xml:space="preserve"> 1 06 00000 00 0000 000</t>
  </si>
  <si>
    <t xml:space="preserve"> 1 05 00000 00 0000 000</t>
  </si>
  <si>
    <t>182</t>
  </si>
  <si>
    <t>969</t>
  </si>
  <si>
    <t xml:space="preserve"> 1 06 01010 03 0000 110</t>
  </si>
  <si>
    <t xml:space="preserve"> 1 09 00000 00 0000 000</t>
  </si>
  <si>
    <t xml:space="preserve">  1 09 04040 01 0000 110</t>
  </si>
  <si>
    <t xml:space="preserve"> 1 11 00000 00 0000 000</t>
  </si>
  <si>
    <t xml:space="preserve"> 1 16 00000 00 0000 000</t>
  </si>
  <si>
    <t xml:space="preserve"> 1 16 06000 01 0000 140</t>
  </si>
  <si>
    <t xml:space="preserve"> 1 16 18030 03 0000 140</t>
  </si>
  <si>
    <t xml:space="preserve"> 1 16 21030 03 0000 140</t>
  </si>
  <si>
    <t xml:space="preserve"> 1 16 23030 03 0000 140</t>
  </si>
  <si>
    <t>860</t>
  </si>
  <si>
    <t xml:space="preserve"> 1 16 90000 00 0000 140</t>
  </si>
  <si>
    <t xml:space="preserve"> 1 16 90030 03 0000 140 </t>
  </si>
  <si>
    <t xml:space="preserve"> 1 16 90030 03 0100 140</t>
  </si>
  <si>
    <t xml:space="preserve"> 1 16 90030 03 0200 140</t>
  </si>
  <si>
    <t xml:space="preserve"> 1 17 00000 00 0000 000</t>
  </si>
  <si>
    <t xml:space="preserve"> 2 00 00000 00 0000 000</t>
  </si>
  <si>
    <t xml:space="preserve"> 2 02 00000 00 0000 000</t>
  </si>
  <si>
    <t xml:space="preserve"> 2 02 02000 00 0000 151</t>
  </si>
  <si>
    <t xml:space="preserve">Штрафы за административные правонарушения в сфере благоустройства правил благоустройства, предусмотренные Законом Санкт-Петербурга "Об административных правонарушениях в сфере благоустройства в Санкт-Петербурге" 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</si>
  <si>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Приложение №  1</t>
    </r>
  </si>
  <si>
    <t xml:space="preserve"> 1 11 07013 03 0000 120</t>
  </si>
  <si>
    <t>811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</si>
  <si>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</si>
  <si>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</si>
  <si>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</si>
  <si>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оказаний платных услуг и компенсации затрат государства</t>
  </si>
  <si>
    <t>5.1.1.</t>
  </si>
  <si>
    <t>1 13 03030 03 0100 130</t>
  </si>
  <si>
    <t>Средства, составляющие восстановительную стоимость зеленых насаждений внутриквартального озеленения и подлежащих зачислению в бюджеты внутригородских муниципальных образований Санкт-Петербурга в соответствии с законодательством Санкт-Петербурга</t>
  </si>
  <si>
    <t>6.2.</t>
  </si>
  <si>
    <t>6.3.</t>
  </si>
  <si>
    <t>6.4.</t>
  </si>
  <si>
    <t>6.5.</t>
  </si>
  <si>
    <t>6.5.1.</t>
  </si>
  <si>
    <t>6.5.1.1.</t>
  </si>
  <si>
    <t>6.5.1.2.</t>
  </si>
  <si>
    <t>7.</t>
  </si>
  <si>
    <t>7.1.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</si>
  <si>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</si>
  <si>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</si>
  <si>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</si>
  <si>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</si>
  <si>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</si>
  <si>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</si>
  <si>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</si>
  <si>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 xml:space="preserve">                                                                                                                к Решению МС _______________________</t>
  </si>
  <si>
    <t>ПРОЕКТ</t>
  </si>
  <si>
    <t xml:space="preserve">                      Доходы бюджета муниципального образования МО Юнтолово на 2008 год.</t>
  </si>
  <si>
    <t xml:space="preserve"> 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</si>
  <si>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Санкт-Петербурга)</t>
  </si>
  <si>
    <t>Собственные 49122 - 6417 - 8200 = 34505</t>
  </si>
  <si>
    <t xml:space="preserve"> 2 02 03027 00 0000 151</t>
  </si>
  <si>
    <t>Субвенции бюджетам муниципальных образований на содержание ребенка в семье опекуна и  приемной семье, а также на оплату труда приемному родителю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</si>
  <si>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</si>
  <si>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</si>
  <si>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</si>
  <si>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</si>
  <si>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</si>
  <si>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</si>
  <si>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</si>
  <si>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Наш дефицит  5866  т.руб. -  17 %     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</si>
  <si>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</si>
  <si>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</si>
  <si>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000 1 16 90030 03 0100 140</t>
  </si>
  <si>
    <t>000 1 16 90030 03 0200 140</t>
  </si>
  <si>
    <t>000 2 02 03027 03 0100 151</t>
  </si>
  <si>
    <t>000 2 02 03027 03 0200 151</t>
  </si>
  <si>
    <t>Исполнено</t>
  </si>
  <si>
    <t>Наименование</t>
  </si>
  <si>
    <t>Приложение  3</t>
  </si>
  <si>
    <t>Субвенции 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</si>
  <si>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</si>
  <si>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оплату труда приемному родителю</t>
  </si>
  <si>
    <t xml:space="preserve"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</t>
  </si>
  <si>
    <t>000 2 02 03024 03 0200 151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</si>
  <si>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</si>
  <si>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</si>
  <si>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</si>
  <si>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</si>
  <si>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</si>
  <si>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</si>
  <si>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к Решению МС № _______ от ________</t>
  </si>
  <si>
    <t xml:space="preserve"> 000 1 05 01011 01 1000 110</t>
  </si>
  <si>
    <t xml:space="preserve"> 000 1 05 01011 01 2000 110</t>
  </si>
  <si>
    <t xml:space="preserve"> 000 1 05 01011 01 3000 110</t>
  </si>
  <si>
    <t>000  1 05 01012 01 1000 110</t>
  </si>
  <si>
    <t>000  1 05 01012 01 2000 110</t>
  </si>
  <si>
    <t>000  1 05 01012 01 3000 110</t>
  </si>
  <si>
    <t>000  1 05 01021 01 1000 110</t>
  </si>
  <si>
    <t>000  1 05 01021 01 2000 110</t>
  </si>
  <si>
    <t>000  1 05 01021 01 3000 110</t>
  </si>
  <si>
    <t>000  1 05 01022 01 1000 110</t>
  </si>
  <si>
    <t>000  1 05 01022 01 2000 110</t>
  </si>
  <si>
    <t>000  1 05 01022 01 3000 110</t>
  </si>
  <si>
    <t>000  1 05 02010 02 1000 110</t>
  </si>
  <si>
    <t>000  1 05 02010 02 2000 110</t>
  </si>
  <si>
    <t>000  1 05 02010 02 3000 110</t>
  </si>
  <si>
    <t>000 1 05 01050 01 1000 110</t>
  </si>
  <si>
    <t>000 1 05 01050 01 2000 110</t>
  </si>
  <si>
    <t>000 1 05 01050 01 3000 110</t>
  </si>
  <si>
    <t>000 1 05 02020 02 1000 110</t>
  </si>
  <si>
    <t>000 1 05 02020 02 2000 110</t>
  </si>
  <si>
    <t>000 1 05 02020 02 3000 110</t>
  </si>
  <si>
    <t>000 1 06 01010 03 1000 110</t>
  </si>
  <si>
    <t>000 1 06 01010 03 2000 110</t>
  </si>
  <si>
    <t>000  1 09 04040 01 2000 110</t>
  </si>
  <si>
    <t>000  1 16 06000 01 6000 140</t>
  </si>
  <si>
    <t>000  2 02 03024 03 0100 151</t>
  </si>
  <si>
    <t>000 1 05 01050 01 4000 110</t>
  </si>
  <si>
    <t xml:space="preserve">                           Показатели доходов бюджета муниципального образования МО Юнтолово за 2012 год по кодам видов доходов,</t>
  </si>
  <si>
    <t xml:space="preserve">                     подвидов доходов, классификации операций сектора государственного управления, относящихся к доходам бюджета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</si>
</sst>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wrapText="1"/>
    </xf>
    <xf numFmtId="172" fontId="7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3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16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172" fontId="7" fillId="0" borderId="5" xfId="0" applyNumberFormat="1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/>
    </xf>
    <xf numFmtId="172" fontId="10" fillId="0" borderId="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0" xfId="0" applyNumberFormat="1" applyFont="1" applyBorder="1" applyAlignment="1">
      <alignment horizontal="left"/>
    </xf>
    <xf numFmtId="16" fontId="7" fillId="0" borderId="3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10" fillId="0" borderId="13" xfId="0" applyNumberFormat="1" applyFont="1" applyBorder="1" applyAlignment="1">
      <alignment horizontal="right"/>
    </xf>
    <xf numFmtId="0" fontId="11" fillId="0" borderId="1" xfId="0" applyFont="1" applyBorder="1" applyAlignment="1">
      <alignment wrapText="1"/>
    </xf>
    <xf numFmtId="172" fontId="11" fillId="0" borderId="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16" fontId="9" fillId="0" borderId="10" xfId="0" applyNumberFormat="1" applyFont="1" applyBorder="1" applyAlignment="1">
      <alignment horizontal="left"/>
    </xf>
    <xf numFmtId="172" fontId="11" fillId="0" borderId="5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left"/>
    </xf>
    <xf numFmtId="0" fontId="11" fillId="0" borderId="15" xfId="0" applyFont="1" applyBorder="1" applyAlignment="1">
      <alignment wrapText="1"/>
    </xf>
    <xf numFmtId="3" fontId="9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172" fontId="9" fillId="0" borderId="5" xfId="0" applyNumberFormat="1" applyFont="1" applyBorder="1" applyAlignment="1">
      <alignment horizontal="right"/>
    </xf>
    <xf numFmtId="0" fontId="9" fillId="0" borderId="0" xfId="0" applyFont="1" applyAlignment="1">
      <alignment/>
    </xf>
    <xf numFmtId="172" fontId="9" fillId="0" borderId="17" xfId="0" applyNumberFormat="1" applyFont="1" applyBorder="1" applyAlignment="1">
      <alignment horizontal="right"/>
    </xf>
    <xf numFmtId="172" fontId="9" fillId="0" borderId="2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2" fontId="11" fillId="0" borderId="1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72" fontId="9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172" fontId="10" fillId="0" borderId="8" xfId="0" applyNumberFormat="1" applyFont="1" applyBorder="1" applyAlignment="1">
      <alignment horizontal="right"/>
    </xf>
    <xf numFmtId="172" fontId="1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1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21" xfId="0" applyFont="1" applyBorder="1" applyAlignment="1">
      <alignment/>
    </xf>
    <xf numFmtId="172" fontId="11" fillId="0" borderId="22" xfId="0" applyNumberFormat="1" applyFont="1" applyBorder="1" applyAlignment="1">
      <alignment horizontal="right"/>
    </xf>
    <xf numFmtId="0" fontId="7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15" xfId="0" applyFont="1" applyBorder="1" applyAlignment="1">
      <alignment wrapText="1"/>
    </xf>
    <xf numFmtId="0" fontId="7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26" xfId="0" applyFont="1" applyBorder="1" applyAlignment="1">
      <alignment horizontal="center"/>
    </xf>
    <xf numFmtId="1" fontId="7" fillId="0" borderId="23" xfId="0" applyNumberFormat="1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14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8" xfId="0" applyFont="1" applyBorder="1" applyAlignment="1">
      <alignment/>
    </xf>
    <xf numFmtId="172" fontId="16" fillId="0" borderId="8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7" fillId="0" borderId="1" xfId="0" applyNumberFormat="1" applyFont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justify"/>
    </xf>
    <xf numFmtId="172" fontId="7" fillId="0" borderId="2" xfId="0" applyNumberFormat="1" applyFont="1" applyBorder="1" applyAlignment="1">
      <alignment horizontal="right" vertical="justify"/>
    </xf>
    <xf numFmtId="0" fontId="7" fillId="0" borderId="23" xfId="0" applyFont="1" applyBorder="1" applyAlignment="1">
      <alignment vertical="justify" wrapText="1"/>
    </xf>
    <xf numFmtId="3" fontId="7" fillId="0" borderId="3" xfId="0" applyNumberFormat="1" applyFont="1" applyBorder="1" applyAlignment="1">
      <alignment horizontal="center" vertical="justify"/>
    </xf>
    <xf numFmtId="172" fontId="7" fillId="0" borderId="5" xfId="0" applyNumberFormat="1" applyFont="1" applyBorder="1" applyAlignment="1">
      <alignment horizontal="right" vertical="justify"/>
    </xf>
    <xf numFmtId="3" fontId="7" fillId="0" borderId="16" xfId="0" applyNumberFormat="1" applyFont="1" applyBorder="1" applyAlignment="1">
      <alignment horizontal="center" vertical="justify"/>
    </xf>
    <xf numFmtId="0" fontId="7" fillId="0" borderId="32" xfId="0" applyFont="1" applyBorder="1" applyAlignment="1">
      <alignment vertical="justify" wrapText="1"/>
    </xf>
    <xf numFmtId="3" fontId="7" fillId="0" borderId="6" xfId="0" applyNumberFormat="1" applyFont="1" applyBorder="1" applyAlignment="1">
      <alignment horizontal="center" vertical="justify"/>
    </xf>
    <xf numFmtId="172" fontId="7" fillId="0" borderId="9" xfId="0" applyNumberFormat="1" applyFont="1" applyBorder="1" applyAlignment="1">
      <alignment horizontal="right" vertical="justify"/>
    </xf>
    <xf numFmtId="0" fontId="10" fillId="0" borderId="0" xfId="0" applyFont="1" applyAlignment="1">
      <alignment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vertical="top" wrapText="1"/>
    </xf>
    <xf numFmtId="0" fontId="17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79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165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62">
        <v>2005</v>
      </c>
      <c r="D3" s="62">
        <v>2006</v>
      </c>
      <c r="E3" s="127">
        <v>2007</v>
      </c>
      <c r="F3" s="127"/>
      <c r="G3" s="128" t="s">
        <v>86</v>
      </c>
      <c r="H3" s="92">
        <v>2008</v>
      </c>
      <c r="I3" s="90">
        <v>2009</v>
      </c>
      <c r="J3" s="90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63"/>
      <c r="D4" s="63"/>
      <c r="E4" s="64" t="s">
        <v>84</v>
      </c>
      <c r="F4" s="64" t="s">
        <v>160</v>
      </c>
      <c r="G4" s="129"/>
      <c r="H4" s="91" t="s">
        <v>149</v>
      </c>
      <c r="I4" s="130" t="s">
        <v>148</v>
      </c>
      <c r="J4" s="131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65" t="s">
        <v>23</v>
      </c>
      <c r="B5" s="59"/>
      <c r="C5" s="60"/>
      <c r="D5" s="60"/>
      <c r="E5" s="60"/>
      <c r="F5" s="60"/>
      <c r="G5" s="72"/>
      <c r="H5" s="61"/>
      <c r="I5" s="78"/>
      <c r="J5" s="78"/>
    </row>
    <row r="6" spans="1:10" s="8" customFormat="1" ht="18.75">
      <c r="A6" s="66" t="s">
        <v>8</v>
      </c>
      <c r="B6" s="52">
        <f aca="true" t="shared" si="0" ref="B6:J6">SUM(B7:B9)</f>
        <v>6637</v>
      </c>
      <c r="C6" s="52">
        <f t="shared" si="0"/>
        <v>9818</v>
      </c>
      <c r="D6" s="52">
        <f t="shared" si="0"/>
        <v>26377</v>
      </c>
      <c r="E6" s="52">
        <f t="shared" si="0"/>
        <v>17173</v>
      </c>
      <c r="F6" s="52">
        <f t="shared" si="0"/>
        <v>16499</v>
      </c>
      <c r="G6" s="52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7" t="s">
        <v>144</v>
      </c>
      <c r="B7" s="53">
        <v>5651</v>
      </c>
      <c r="C7" s="54">
        <v>4873</v>
      </c>
      <c r="D7" s="54">
        <v>14294</v>
      </c>
      <c r="E7" s="54">
        <v>5423</v>
      </c>
      <c r="F7" s="54">
        <v>6606</v>
      </c>
      <c r="G7" s="74"/>
      <c r="H7" s="55">
        <v>11000</v>
      </c>
      <c r="I7" s="77">
        <v>12100</v>
      </c>
      <c r="J7" s="77">
        <v>13400</v>
      </c>
    </row>
    <row r="8" spans="1:10" s="11" customFormat="1" ht="29.25" customHeight="1">
      <c r="A8" s="67" t="s">
        <v>28</v>
      </c>
      <c r="B8" s="53">
        <v>0</v>
      </c>
      <c r="C8" s="54">
        <v>1155</v>
      </c>
      <c r="D8" s="54">
        <v>3008</v>
      </c>
      <c r="E8" s="54">
        <v>700</v>
      </c>
      <c r="F8" s="54">
        <v>894</v>
      </c>
      <c r="G8" s="74"/>
      <c r="H8" s="55">
        <v>1300</v>
      </c>
      <c r="I8" s="77">
        <v>1450</v>
      </c>
      <c r="J8" s="77">
        <v>1600</v>
      </c>
    </row>
    <row r="9" spans="1:10" s="11" customFormat="1" ht="28.5" customHeight="1">
      <c r="A9" s="67" t="s">
        <v>145</v>
      </c>
      <c r="B9" s="53">
        <v>986</v>
      </c>
      <c r="C9" s="54">
        <v>3790</v>
      </c>
      <c r="D9" s="54">
        <v>9075</v>
      </c>
      <c r="E9" s="54">
        <v>11050</v>
      </c>
      <c r="F9" s="54">
        <v>8999</v>
      </c>
      <c r="G9" s="74"/>
      <c r="H9" s="55">
        <v>9000</v>
      </c>
      <c r="I9" s="77">
        <v>9000</v>
      </c>
      <c r="J9" s="93">
        <v>9500</v>
      </c>
    </row>
    <row r="10" spans="1:10" s="8" customFormat="1" ht="16.5" customHeight="1">
      <c r="A10" s="66" t="s">
        <v>15</v>
      </c>
      <c r="B10" s="52">
        <f aca="true" t="shared" si="1" ref="B10:J10">B11</f>
        <v>795</v>
      </c>
      <c r="C10" s="52">
        <f t="shared" si="1"/>
        <v>8983</v>
      </c>
      <c r="D10" s="52">
        <f t="shared" si="1"/>
        <v>11023</v>
      </c>
      <c r="E10" s="52">
        <f t="shared" si="1"/>
        <v>15900</v>
      </c>
      <c r="F10" s="52">
        <f t="shared" si="1"/>
        <v>16335</v>
      </c>
      <c r="G10" s="52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7" t="s">
        <v>50</v>
      </c>
      <c r="B11" s="53">
        <v>795</v>
      </c>
      <c r="C11" s="54">
        <v>8983</v>
      </c>
      <c r="D11" s="54">
        <v>11023</v>
      </c>
      <c r="E11" s="54">
        <v>15900</v>
      </c>
      <c r="F11" s="54">
        <v>16335</v>
      </c>
      <c r="G11" s="74"/>
      <c r="H11" s="55">
        <v>18500</v>
      </c>
      <c r="I11" s="77">
        <v>21000</v>
      </c>
      <c r="J11" s="93">
        <v>22500</v>
      </c>
    </row>
    <row r="12" spans="1:10" s="12" customFormat="1" ht="33">
      <c r="A12" s="66" t="s">
        <v>70</v>
      </c>
      <c r="B12" s="52">
        <f aca="true" t="shared" si="2" ref="B12:J12">B13</f>
        <v>795</v>
      </c>
      <c r="C12" s="52">
        <f t="shared" si="2"/>
        <v>651</v>
      </c>
      <c r="D12" s="52"/>
      <c r="E12" s="52">
        <f t="shared" si="2"/>
        <v>0</v>
      </c>
      <c r="F12" s="52">
        <f t="shared" si="2"/>
        <v>151</v>
      </c>
      <c r="G12" s="52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7" t="s">
        <v>71</v>
      </c>
      <c r="B13" s="53">
        <v>795</v>
      </c>
      <c r="C13" s="54">
        <v>651</v>
      </c>
      <c r="D13" s="54">
        <v>1175</v>
      </c>
      <c r="E13" s="54">
        <v>0</v>
      </c>
      <c r="F13" s="54">
        <v>151</v>
      </c>
      <c r="G13" s="74"/>
      <c r="H13" s="55">
        <v>0</v>
      </c>
      <c r="I13" s="77"/>
      <c r="J13" s="77">
        <v>0</v>
      </c>
    </row>
    <row r="14" spans="1:10" s="12" customFormat="1" ht="33">
      <c r="A14" s="66" t="s">
        <v>73</v>
      </c>
      <c r="B14" s="56">
        <f aca="true" t="shared" si="3" ref="B14:J14">B15+B16</f>
        <v>340</v>
      </c>
      <c r="C14" s="56">
        <f t="shared" si="3"/>
        <v>363</v>
      </c>
      <c r="D14" s="56"/>
      <c r="E14" s="56">
        <f t="shared" si="3"/>
        <v>0</v>
      </c>
      <c r="F14" s="56">
        <f t="shared" si="3"/>
        <v>0</v>
      </c>
      <c r="G14" s="56">
        <f t="shared" si="3"/>
        <v>0</v>
      </c>
      <c r="H14" s="50">
        <f t="shared" si="3"/>
        <v>0</v>
      </c>
      <c r="I14" s="50">
        <f t="shared" si="3"/>
        <v>0</v>
      </c>
      <c r="J14" s="50">
        <f t="shared" si="3"/>
        <v>0</v>
      </c>
    </row>
    <row r="15" spans="1:10" s="11" customFormat="1" ht="15.75">
      <c r="A15" s="67" t="s">
        <v>75</v>
      </c>
      <c r="B15" s="53">
        <v>340</v>
      </c>
      <c r="C15" s="54">
        <v>363</v>
      </c>
      <c r="D15" s="54">
        <v>34</v>
      </c>
      <c r="E15" s="54">
        <v>0</v>
      </c>
      <c r="F15" s="54">
        <v>0</v>
      </c>
      <c r="G15" s="74"/>
      <c r="H15" s="55">
        <v>0</v>
      </c>
      <c r="I15" s="77"/>
      <c r="J15" s="77">
        <v>0</v>
      </c>
    </row>
    <row r="16" spans="1:10" s="11" customFormat="1" ht="47.25">
      <c r="A16" s="67" t="s">
        <v>76</v>
      </c>
      <c r="B16" s="53">
        <v>0</v>
      </c>
      <c r="C16" s="54">
        <v>0</v>
      </c>
      <c r="D16" s="54">
        <v>0</v>
      </c>
      <c r="E16" s="54">
        <v>0</v>
      </c>
      <c r="F16" s="54">
        <v>0</v>
      </c>
      <c r="G16" s="74"/>
      <c r="H16" s="55">
        <v>0</v>
      </c>
      <c r="I16" s="77"/>
      <c r="J16" s="77"/>
    </row>
    <row r="17" spans="1:10" s="8" customFormat="1" ht="19.5" customHeight="1">
      <c r="A17" s="66" t="s">
        <v>32</v>
      </c>
      <c r="B17" s="52">
        <f aca="true" t="shared" si="4" ref="B17:J17">SUM(B18:B20)</f>
        <v>386</v>
      </c>
      <c r="C17" s="52">
        <f t="shared" si="4"/>
        <v>744</v>
      </c>
      <c r="D17" s="52">
        <f t="shared" si="4"/>
        <v>1207</v>
      </c>
      <c r="E17" s="52">
        <f t="shared" si="4"/>
        <v>1365</v>
      </c>
      <c r="F17" s="52">
        <f t="shared" si="4"/>
        <v>1166</v>
      </c>
      <c r="G17" s="52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7" t="s">
        <v>34</v>
      </c>
      <c r="B18" s="53">
        <v>196</v>
      </c>
      <c r="C18" s="54">
        <v>395</v>
      </c>
      <c r="D18" s="54">
        <v>655</v>
      </c>
      <c r="E18" s="54">
        <v>900</v>
      </c>
      <c r="F18" s="54">
        <v>698</v>
      </c>
      <c r="G18" s="74"/>
      <c r="H18" s="55">
        <v>1200</v>
      </c>
      <c r="I18" s="77">
        <v>1000</v>
      </c>
      <c r="J18" s="77">
        <v>1100</v>
      </c>
    </row>
    <row r="19" spans="1:10" s="11" customFormat="1" ht="15.75">
      <c r="A19" s="67" t="s">
        <v>38</v>
      </c>
      <c r="B19" s="53">
        <v>189</v>
      </c>
      <c r="C19" s="54">
        <v>346</v>
      </c>
      <c r="D19" s="54">
        <v>534</v>
      </c>
      <c r="E19" s="54">
        <v>450</v>
      </c>
      <c r="F19" s="54">
        <v>465</v>
      </c>
      <c r="G19" s="74"/>
      <c r="H19" s="55">
        <v>500</v>
      </c>
      <c r="I19" s="77">
        <v>500</v>
      </c>
      <c r="J19" s="77">
        <v>500</v>
      </c>
    </row>
    <row r="20" spans="1:10" s="11" customFormat="1" ht="15.75">
      <c r="A20" s="67" t="s">
        <v>39</v>
      </c>
      <c r="B20" s="53">
        <v>1</v>
      </c>
      <c r="C20" s="54">
        <v>3</v>
      </c>
      <c r="D20" s="54">
        <v>18</v>
      </c>
      <c r="E20" s="54">
        <v>15</v>
      </c>
      <c r="F20" s="54">
        <v>3</v>
      </c>
      <c r="G20" s="74"/>
      <c r="H20" s="55">
        <v>5</v>
      </c>
      <c r="I20" s="77">
        <v>5</v>
      </c>
      <c r="J20" s="77">
        <v>5</v>
      </c>
    </row>
    <row r="21" spans="1:10" s="48" customFormat="1" ht="15.75">
      <c r="A21" s="68" t="s">
        <v>80</v>
      </c>
      <c r="B21" s="56">
        <f>B22</f>
        <v>0</v>
      </c>
      <c r="C21" s="56">
        <f>C22</f>
        <v>24</v>
      </c>
      <c r="D21" s="56"/>
      <c r="E21" s="56">
        <f>E22</f>
        <v>1000</v>
      </c>
      <c r="F21" s="56">
        <f>F22</f>
        <v>1067</v>
      </c>
      <c r="G21" s="56"/>
      <c r="H21" s="50">
        <f>H22</f>
        <v>1200</v>
      </c>
      <c r="I21" s="50">
        <f>I22</f>
        <v>1100</v>
      </c>
      <c r="J21" s="50">
        <f>J22</f>
        <v>1100</v>
      </c>
    </row>
    <row r="22" spans="1:10" s="11" customFormat="1" ht="15.75">
      <c r="A22" s="67" t="s">
        <v>146</v>
      </c>
      <c r="B22" s="53">
        <v>0</v>
      </c>
      <c r="C22" s="54">
        <v>24</v>
      </c>
      <c r="D22" s="54">
        <v>1448</v>
      </c>
      <c r="E22" s="54">
        <v>1000</v>
      </c>
      <c r="F22" s="54">
        <v>1067</v>
      </c>
      <c r="G22" s="74"/>
      <c r="H22" s="55">
        <v>1200</v>
      </c>
      <c r="I22" s="77">
        <v>1100</v>
      </c>
      <c r="J22" s="77">
        <v>1100</v>
      </c>
    </row>
    <row r="23" spans="1:10" s="51" customFormat="1" ht="16.5">
      <c r="A23" s="66" t="s">
        <v>83</v>
      </c>
      <c r="B23" s="52">
        <f aca="true" t="shared" si="5" ref="B23:J23">B6+B10+B14+B17+B21</f>
        <v>8158</v>
      </c>
      <c r="C23" s="52">
        <f t="shared" si="5"/>
        <v>19932</v>
      </c>
      <c r="D23" s="52">
        <f t="shared" si="5"/>
        <v>38607</v>
      </c>
      <c r="E23" s="52">
        <f>E6+E10+E12+E14+E17+E21</f>
        <v>35438</v>
      </c>
      <c r="F23" s="52">
        <f>F6+F10+F12+F14+F17+F21</f>
        <v>35218</v>
      </c>
      <c r="G23" s="52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51" customFormat="1" ht="16.5">
      <c r="A24" s="66" t="s">
        <v>164</v>
      </c>
      <c r="B24" s="52"/>
      <c r="C24" s="52"/>
      <c r="D24" s="52"/>
      <c r="E24" s="52"/>
      <c r="F24" s="52"/>
      <c r="G24" s="73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9" t="s">
        <v>67</v>
      </c>
      <c r="B25" s="52">
        <f>B26</f>
        <v>0</v>
      </c>
      <c r="C25" s="52">
        <f>C26</f>
        <v>0</v>
      </c>
      <c r="D25" s="52">
        <f>D26</f>
        <v>11050</v>
      </c>
      <c r="E25" s="52">
        <f>E26</f>
        <v>12800</v>
      </c>
      <c r="F25" s="52">
        <f>F26</f>
        <v>12800</v>
      </c>
      <c r="G25" s="73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7" t="s">
        <v>147</v>
      </c>
      <c r="B26" s="53"/>
      <c r="C26" s="54"/>
      <c r="D26" s="54">
        <v>11050</v>
      </c>
      <c r="E26" s="54">
        <v>12800</v>
      </c>
      <c r="F26" s="54">
        <v>12800</v>
      </c>
      <c r="G26" s="74"/>
      <c r="H26" s="55">
        <v>6417</v>
      </c>
      <c r="I26" s="77">
        <v>7240</v>
      </c>
      <c r="J26" s="77">
        <v>7097</v>
      </c>
    </row>
    <row r="27" spans="1:10" s="12" customFormat="1" ht="15.75">
      <c r="A27" s="67" t="s">
        <v>159</v>
      </c>
      <c r="B27" s="53"/>
      <c r="C27" s="57"/>
      <c r="D27" s="57"/>
      <c r="E27" s="57"/>
      <c r="F27" s="57"/>
      <c r="G27" s="75"/>
      <c r="H27" s="55">
        <v>0</v>
      </c>
      <c r="I27" s="77"/>
      <c r="J27" s="77"/>
    </row>
    <row r="28" spans="1:10" s="22" customFormat="1" ht="18.75">
      <c r="A28" s="70" t="s">
        <v>22</v>
      </c>
      <c r="B28" s="58">
        <f aca="true" t="shared" si="6" ref="B28:J28">B23+B25</f>
        <v>8158</v>
      </c>
      <c r="C28" s="58">
        <f t="shared" si="6"/>
        <v>19932</v>
      </c>
      <c r="D28" s="58">
        <f t="shared" si="6"/>
        <v>49657</v>
      </c>
      <c r="E28" s="58">
        <f t="shared" si="6"/>
        <v>48238</v>
      </c>
      <c r="F28" s="58">
        <f t="shared" si="6"/>
        <v>48018</v>
      </c>
      <c r="G28" s="58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71" customFormat="1" ht="18">
      <c r="A29" s="94"/>
      <c r="B29" s="95"/>
      <c r="C29" s="95"/>
      <c r="D29" s="95"/>
      <c r="E29" s="95"/>
      <c r="F29" s="95"/>
      <c r="G29" s="95"/>
      <c r="H29" s="95"/>
      <c r="I29" s="95"/>
      <c r="J29" s="96"/>
    </row>
    <row r="30" spans="1:10" s="71" customFormat="1" ht="18">
      <c r="A30" s="97" t="s">
        <v>85</v>
      </c>
      <c r="B30" s="98"/>
      <c r="C30" s="98"/>
      <c r="D30" s="98"/>
      <c r="E30" s="102">
        <v>2930</v>
      </c>
      <c r="F30" s="102"/>
      <c r="G30" s="102"/>
      <c r="H30" s="102">
        <v>5866</v>
      </c>
      <c r="I30" s="102">
        <v>1100</v>
      </c>
      <c r="J30" s="103"/>
    </row>
    <row r="31" spans="1:10" ht="12.75">
      <c r="A31" s="99"/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16.5">
      <c r="A32" s="104" t="s">
        <v>150</v>
      </c>
      <c r="B32" s="105"/>
      <c r="C32" s="105"/>
      <c r="D32" s="105"/>
      <c r="E32" s="106">
        <f aca="true" t="shared" si="7" ref="E32:J32">E28+E30</f>
        <v>51168</v>
      </c>
      <c r="F32" s="106">
        <f t="shared" si="7"/>
        <v>48018</v>
      </c>
      <c r="G32" s="106">
        <f t="shared" si="7"/>
        <v>0</v>
      </c>
      <c r="H32" s="106">
        <f t="shared" si="7"/>
        <v>54988</v>
      </c>
      <c r="I32" s="106">
        <f t="shared" si="7"/>
        <v>54495</v>
      </c>
      <c r="J32" s="106">
        <f t="shared" si="7"/>
        <v>56802</v>
      </c>
    </row>
    <row r="33" spans="1:10" ht="12.75">
      <c r="A33" t="s">
        <v>162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161</v>
      </c>
    </row>
    <row r="36" ht="12.75">
      <c r="B36" t="s">
        <v>163</v>
      </c>
    </row>
  </sheetData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workbookViewId="0" topLeftCell="A37">
      <selection activeCell="A42" sqref="A42:IV47"/>
    </sheetView>
  </sheetViews>
  <sheetFormatPr defaultColWidth="9.140625" defaultRowHeight="12.75"/>
  <cols>
    <col min="1" max="1" width="7.00390625" style="0" customWidth="1"/>
    <col min="2" max="2" width="7.57421875" style="0" customWidth="1"/>
    <col min="3" max="3" width="26.421875" style="0" customWidth="1"/>
    <col min="4" max="4" width="83.421875" style="0" customWidth="1"/>
    <col min="5" max="5" width="13.421875" style="0" customWidth="1"/>
  </cols>
  <sheetData>
    <row r="1" spans="3:4" ht="14.25" customHeight="1">
      <c r="C1" s="107" t="s">
        <v>152</v>
      </c>
      <c r="D1" s="11" t="s">
        <v>125</v>
      </c>
    </row>
    <row r="2" ht="0.75" customHeight="1" hidden="1">
      <c r="D2" s="1"/>
    </row>
    <row r="3" ht="14.25">
      <c r="D3" s="2" t="s">
        <v>151</v>
      </c>
    </row>
    <row r="4" ht="14.25">
      <c r="D4" s="2"/>
    </row>
    <row r="5" ht="18.75">
      <c r="C5" s="22" t="s">
        <v>153</v>
      </c>
    </row>
    <row r="6" ht="15.75">
      <c r="E6" s="11" t="s">
        <v>1</v>
      </c>
    </row>
    <row r="7" spans="1:34" ht="31.5">
      <c r="A7" s="81" t="s">
        <v>2</v>
      </c>
      <c r="B7" s="132" t="s">
        <v>95</v>
      </c>
      <c r="C7" s="133"/>
      <c r="D7" s="82" t="s">
        <v>3</v>
      </c>
      <c r="E7" s="37" t="s">
        <v>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5" s="3" customFormat="1" ht="17.25" customHeight="1">
      <c r="A8" s="28" t="s">
        <v>6</v>
      </c>
      <c r="B8" s="79"/>
      <c r="C8" s="27" t="s">
        <v>96</v>
      </c>
      <c r="D8" s="36" t="s">
        <v>23</v>
      </c>
      <c r="E8" s="29">
        <f>E9+E14+E16+E18+E20+E23+E32</f>
        <v>42705</v>
      </c>
    </row>
    <row r="9" spans="1:5" s="8" customFormat="1" ht="18.75">
      <c r="A9" s="32" t="s">
        <v>7</v>
      </c>
      <c r="B9" s="84" t="s">
        <v>98</v>
      </c>
      <c r="C9" s="26" t="s">
        <v>103</v>
      </c>
      <c r="D9" s="30" t="s">
        <v>8</v>
      </c>
      <c r="E9" s="31">
        <f>E10+E13</f>
        <v>21300</v>
      </c>
    </row>
    <row r="10" spans="1:5" s="11" customFormat="1" ht="31.5">
      <c r="A10" s="25" t="s">
        <v>9</v>
      </c>
      <c r="B10" s="85">
        <v>182</v>
      </c>
      <c r="C10" s="7" t="s">
        <v>97</v>
      </c>
      <c r="D10" s="9" t="s">
        <v>10</v>
      </c>
      <c r="E10" s="10">
        <f>E11+E12</f>
        <v>12300</v>
      </c>
    </row>
    <row r="11" spans="1:5" s="11" customFormat="1" ht="31.5">
      <c r="A11" s="25" t="s">
        <v>11</v>
      </c>
      <c r="B11" s="85">
        <v>182</v>
      </c>
      <c r="C11" s="7" t="s">
        <v>99</v>
      </c>
      <c r="D11" s="9" t="s">
        <v>26</v>
      </c>
      <c r="E11" s="10">
        <v>11000</v>
      </c>
    </row>
    <row r="12" spans="1:5" s="11" customFormat="1" ht="29.25" customHeight="1">
      <c r="A12" s="25" t="s">
        <v>31</v>
      </c>
      <c r="B12" s="85">
        <v>182</v>
      </c>
      <c r="C12" s="7" t="s">
        <v>100</v>
      </c>
      <c r="D12" s="9" t="s">
        <v>28</v>
      </c>
      <c r="E12" s="10">
        <v>1300</v>
      </c>
    </row>
    <row r="13" spans="1:5" s="11" customFormat="1" ht="16.5" customHeight="1">
      <c r="A13" s="25" t="s">
        <v>12</v>
      </c>
      <c r="B13" s="85">
        <v>182</v>
      </c>
      <c r="C13" s="7" t="s">
        <v>101</v>
      </c>
      <c r="D13" s="9" t="s">
        <v>13</v>
      </c>
      <c r="E13" s="10">
        <v>9000</v>
      </c>
    </row>
    <row r="14" spans="1:5" s="8" customFormat="1" ht="16.5" customHeight="1">
      <c r="A14" s="32" t="s">
        <v>14</v>
      </c>
      <c r="B14" s="84" t="s">
        <v>98</v>
      </c>
      <c r="C14" s="26" t="s">
        <v>102</v>
      </c>
      <c r="D14" s="30" t="s">
        <v>15</v>
      </c>
      <c r="E14" s="31">
        <f>E15</f>
        <v>18500</v>
      </c>
    </row>
    <row r="15" spans="1:5" s="12" customFormat="1" ht="59.25" customHeight="1">
      <c r="A15" s="25" t="s">
        <v>16</v>
      </c>
      <c r="B15" s="85" t="s">
        <v>104</v>
      </c>
      <c r="C15" s="7" t="s">
        <v>106</v>
      </c>
      <c r="D15" s="9" t="s">
        <v>93</v>
      </c>
      <c r="E15" s="10">
        <v>18500</v>
      </c>
    </row>
    <row r="16" spans="1:5" s="12" customFormat="1" ht="33">
      <c r="A16" s="32" t="s">
        <v>17</v>
      </c>
      <c r="B16" s="84" t="s">
        <v>104</v>
      </c>
      <c r="C16" s="26" t="s">
        <v>107</v>
      </c>
      <c r="D16" s="30" t="s">
        <v>70</v>
      </c>
      <c r="E16" s="10">
        <f>E17</f>
        <v>0</v>
      </c>
    </row>
    <row r="17" spans="1:5" s="12" customFormat="1" ht="15.75">
      <c r="A17" s="25" t="s">
        <v>18</v>
      </c>
      <c r="B17" s="85" t="s">
        <v>104</v>
      </c>
      <c r="C17" s="7" t="s">
        <v>108</v>
      </c>
      <c r="D17" s="9" t="s">
        <v>71</v>
      </c>
      <c r="E17" s="10">
        <v>0</v>
      </c>
    </row>
    <row r="18" spans="1:5" s="12" customFormat="1" ht="33">
      <c r="A18" s="42" t="s">
        <v>72</v>
      </c>
      <c r="B18" s="83" t="s">
        <v>105</v>
      </c>
      <c r="C18" s="44" t="s">
        <v>109</v>
      </c>
      <c r="D18" s="43" t="s">
        <v>73</v>
      </c>
      <c r="E18" s="49">
        <f>E19</f>
        <v>0</v>
      </c>
    </row>
    <row r="19" spans="1:5" s="11" customFormat="1" ht="63">
      <c r="A19" s="24" t="s">
        <v>74</v>
      </c>
      <c r="B19" s="86" t="s">
        <v>105</v>
      </c>
      <c r="C19" s="7" t="s">
        <v>126</v>
      </c>
      <c r="D19" s="76" t="s">
        <v>87</v>
      </c>
      <c r="E19" s="45">
        <v>0</v>
      </c>
    </row>
    <row r="20" spans="1:5" s="48" customFormat="1" ht="15.75">
      <c r="A20" s="42" t="s">
        <v>77</v>
      </c>
      <c r="B20" s="83" t="s">
        <v>98</v>
      </c>
      <c r="C20" s="26" t="s">
        <v>128</v>
      </c>
      <c r="D20" s="89" t="s">
        <v>129</v>
      </c>
      <c r="E20" s="49">
        <f>E21</f>
        <v>1200</v>
      </c>
    </row>
    <row r="21" spans="1:5" s="11" customFormat="1" ht="15.75">
      <c r="A21" s="24" t="s">
        <v>78</v>
      </c>
      <c r="B21" s="86" t="s">
        <v>98</v>
      </c>
      <c r="C21" s="7" t="s">
        <v>130</v>
      </c>
      <c r="D21" s="76" t="s">
        <v>131</v>
      </c>
      <c r="E21" s="45">
        <f>E22</f>
        <v>1200</v>
      </c>
    </row>
    <row r="22" spans="1:5" s="11" customFormat="1" ht="63">
      <c r="A22" s="24" t="s">
        <v>132</v>
      </c>
      <c r="B22" s="86" t="s">
        <v>127</v>
      </c>
      <c r="C22" s="7" t="s">
        <v>133</v>
      </c>
      <c r="D22" s="76" t="s">
        <v>134</v>
      </c>
      <c r="E22" s="45">
        <v>1200</v>
      </c>
    </row>
    <row r="23" spans="1:5" s="8" customFormat="1" ht="19.5" customHeight="1">
      <c r="A23" s="32" t="s">
        <v>81</v>
      </c>
      <c r="B23" s="84" t="s">
        <v>98</v>
      </c>
      <c r="C23" s="26" t="s">
        <v>110</v>
      </c>
      <c r="D23" s="30" t="s">
        <v>32</v>
      </c>
      <c r="E23" s="31">
        <f>E24+E25+E26+E27+E28</f>
        <v>1705</v>
      </c>
    </row>
    <row r="24" spans="1:5" s="12" customFormat="1" ht="45" customHeight="1">
      <c r="A24" s="25" t="s">
        <v>82</v>
      </c>
      <c r="B24" s="85" t="s">
        <v>104</v>
      </c>
      <c r="C24" s="7" t="s">
        <v>111</v>
      </c>
      <c r="D24" s="9" t="s">
        <v>92</v>
      </c>
      <c r="E24" s="10">
        <v>1200</v>
      </c>
    </row>
    <row r="25" spans="1:5" s="12" customFormat="1" ht="45.75" customHeight="1">
      <c r="A25" s="25" t="s">
        <v>135</v>
      </c>
      <c r="B25" s="85" t="s">
        <v>98</v>
      </c>
      <c r="C25" s="7" t="s">
        <v>112</v>
      </c>
      <c r="D25" s="9" t="s">
        <v>88</v>
      </c>
      <c r="E25" s="10">
        <v>0</v>
      </c>
    </row>
    <row r="26" spans="1:5" s="12" customFormat="1" ht="59.25" customHeight="1">
      <c r="A26" s="25" t="s">
        <v>136</v>
      </c>
      <c r="B26" s="85" t="s">
        <v>98</v>
      </c>
      <c r="C26" s="7" t="s">
        <v>113</v>
      </c>
      <c r="D26" s="9" t="s">
        <v>89</v>
      </c>
      <c r="E26" s="10">
        <v>0</v>
      </c>
    </row>
    <row r="27" spans="1:5" s="12" customFormat="1" ht="60.75" customHeight="1">
      <c r="A27" s="25" t="s">
        <v>137</v>
      </c>
      <c r="B27" s="85" t="s">
        <v>98</v>
      </c>
      <c r="C27" s="7" t="s">
        <v>114</v>
      </c>
      <c r="D27" s="9" t="s">
        <v>90</v>
      </c>
      <c r="E27" s="10">
        <v>0</v>
      </c>
    </row>
    <row r="28" spans="1:5" s="12" customFormat="1" ht="35.25" customHeight="1">
      <c r="A28" s="25" t="s">
        <v>138</v>
      </c>
      <c r="B28" s="85" t="s">
        <v>98</v>
      </c>
      <c r="C28" s="7" t="s">
        <v>116</v>
      </c>
      <c r="D28" s="9" t="s">
        <v>37</v>
      </c>
      <c r="E28" s="10">
        <f>E29</f>
        <v>505</v>
      </c>
    </row>
    <row r="29" spans="1:5" s="11" customFormat="1" ht="47.25">
      <c r="A29" s="25" t="s">
        <v>139</v>
      </c>
      <c r="B29" s="85" t="s">
        <v>98</v>
      </c>
      <c r="C29" s="7" t="s">
        <v>117</v>
      </c>
      <c r="D29" s="9" t="s">
        <v>91</v>
      </c>
      <c r="E29" s="10">
        <f>E30+E31</f>
        <v>505</v>
      </c>
    </row>
    <row r="30" spans="1:5" s="12" customFormat="1" ht="51.75" customHeight="1">
      <c r="A30" s="25" t="s">
        <v>140</v>
      </c>
      <c r="B30" s="85" t="s">
        <v>98</v>
      </c>
      <c r="C30" s="7" t="s">
        <v>118</v>
      </c>
      <c r="D30" s="9" t="s">
        <v>124</v>
      </c>
      <c r="E30" s="10">
        <v>500</v>
      </c>
    </row>
    <row r="31" spans="1:5" s="12" customFormat="1" ht="47.25">
      <c r="A31" s="23" t="s">
        <v>141</v>
      </c>
      <c r="B31" s="85" t="s">
        <v>115</v>
      </c>
      <c r="C31" s="7" t="s">
        <v>119</v>
      </c>
      <c r="D31" s="9" t="s">
        <v>94</v>
      </c>
      <c r="E31" s="10">
        <v>5</v>
      </c>
    </row>
    <row r="32" spans="1:5" s="48" customFormat="1" ht="15.75">
      <c r="A32" s="42" t="s">
        <v>142</v>
      </c>
      <c r="B32" s="83" t="s">
        <v>98</v>
      </c>
      <c r="C32" s="14" t="s">
        <v>120</v>
      </c>
      <c r="D32" s="46" t="s">
        <v>80</v>
      </c>
      <c r="E32" s="47">
        <f>E33</f>
        <v>0</v>
      </c>
    </row>
    <row r="33" spans="1:5" s="12" customFormat="1" ht="47.25">
      <c r="A33" s="24" t="s">
        <v>143</v>
      </c>
      <c r="B33" s="86" t="s">
        <v>105</v>
      </c>
      <c r="C33" s="16" t="s">
        <v>154</v>
      </c>
      <c r="D33" s="9" t="s">
        <v>155</v>
      </c>
      <c r="E33" s="17">
        <v>0</v>
      </c>
    </row>
    <row r="34" spans="1:5" s="12" customFormat="1" ht="15.75">
      <c r="A34" s="24"/>
      <c r="B34" s="86"/>
      <c r="C34" s="16"/>
      <c r="D34" s="9"/>
      <c r="E34" s="17"/>
    </row>
    <row r="35" spans="1:5" s="12" customFormat="1" ht="16.5">
      <c r="A35" s="13" t="s">
        <v>19</v>
      </c>
      <c r="B35" s="83" t="s">
        <v>98</v>
      </c>
      <c r="C35" s="14" t="s">
        <v>121</v>
      </c>
      <c r="D35" s="35" t="s">
        <v>67</v>
      </c>
      <c r="E35" s="34">
        <f>E36</f>
        <v>6417</v>
      </c>
    </row>
    <row r="36" spans="1:5" s="12" customFormat="1" ht="33">
      <c r="A36" s="33" t="s">
        <v>7</v>
      </c>
      <c r="B36" s="84" t="s">
        <v>98</v>
      </c>
      <c r="C36" s="26" t="s">
        <v>122</v>
      </c>
      <c r="D36" s="30" t="s">
        <v>54</v>
      </c>
      <c r="E36" s="50">
        <f>E37</f>
        <v>6417</v>
      </c>
    </row>
    <row r="37" spans="1:5" s="12" customFormat="1" ht="19.5" customHeight="1">
      <c r="A37" s="24" t="s">
        <v>9</v>
      </c>
      <c r="B37" s="86" t="s">
        <v>105</v>
      </c>
      <c r="C37" s="16" t="s">
        <v>123</v>
      </c>
      <c r="D37" s="9" t="s">
        <v>20</v>
      </c>
      <c r="E37" s="17">
        <f>E38</f>
        <v>6417</v>
      </c>
    </row>
    <row r="38" spans="1:5" s="12" customFormat="1" ht="33.75" customHeight="1">
      <c r="A38" s="24" t="s">
        <v>11</v>
      </c>
      <c r="B38" s="86" t="s">
        <v>105</v>
      </c>
      <c r="C38" s="16" t="s">
        <v>157</v>
      </c>
      <c r="D38" s="9" t="s">
        <v>158</v>
      </c>
      <c r="E38" s="17">
        <v>6417</v>
      </c>
    </row>
    <row r="39" spans="1:5" s="12" customFormat="1" ht="15.75">
      <c r="A39" s="15"/>
      <c r="B39" s="87"/>
      <c r="C39" s="88"/>
      <c r="D39" s="9"/>
      <c r="E39" s="17"/>
    </row>
    <row r="40" spans="1:5" s="22" customFormat="1" ht="18.75">
      <c r="A40" s="18"/>
      <c r="B40" s="80"/>
      <c r="C40" s="80"/>
      <c r="D40" s="19" t="s">
        <v>22</v>
      </c>
      <c r="E40" s="21">
        <f>E8+E35</f>
        <v>49122</v>
      </c>
    </row>
    <row r="57" ht="12.75">
      <c r="D57" t="s">
        <v>156</v>
      </c>
    </row>
    <row r="59" ht="12.75">
      <c r="D59" t="s">
        <v>166</v>
      </c>
    </row>
  </sheetData>
  <mergeCells count="1">
    <mergeCell ref="B7:C7"/>
  </mergeCells>
  <printOptions horizontalCentered="1"/>
  <pageMargins left="0.44" right="0.4" top="0.25" bottom="0.4" header="0.2" footer="0.1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103.8515625" style="0" customWidth="1"/>
    <col min="2" max="2" width="30.57421875" style="0" customWidth="1"/>
    <col min="3" max="3" width="16.57421875" style="0" customWidth="1"/>
  </cols>
  <sheetData>
    <row r="1" spans="1:2" ht="14.25">
      <c r="A1" s="126" t="s">
        <v>152</v>
      </c>
      <c r="B1" s="111" t="s">
        <v>175</v>
      </c>
    </row>
    <row r="2" ht="12.75">
      <c r="B2" t="s">
        <v>187</v>
      </c>
    </row>
    <row r="5" spans="1:5" ht="15.75">
      <c r="A5" s="134" t="s">
        <v>215</v>
      </c>
      <c r="B5" s="135"/>
      <c r="C5" s="135"/>
      <c r="D5" s="135"/>
      <c r="E5" s="135"/>
    </row>
    <row r="6" spans="1:5" ht="15.75">
      <c r="A6" s="134" t="s">
        <v>216</v>
      </c>
      <c r="B6" s="134"/>
      <c r="C6" s="136"/>
      <c r="D6" s="136"/>
      <c r="E6" s="136"/>
    </row>
    <row r="7" spans="1:5" ht="18.75">
      <c r="A7" s="123"/>
      <c r="B7" s="123"/>
      <c r="C7" s="6"/>
      <c r="D7" s="6"/>
      <c r="E7" s="6"/>
    </row>
    <row r="8" ht="22.5" customHeight="1">
      <c r="C8" s="112" t="s">
        <v>1</v>
      </c>
    </row>
    <row r="9" spans="1:3" ht="15.75">
      <c r="A9" s="82" t="s">
        <v>174</v>
      </c>
      <c r="B9" s="108" t="s">
        <v>95</v>
      </c>
      <c r="C9" s="109" t="s">
        <v>173</v>
      </c>
    </row>
    <row r="10" spans="1:3" ht="20.25" customHeight="1">
      <c r="A10" s="124" t="s">
        <v>167</v>
      </c>
      <c r="B10" s="113" t="s">
        <v>188</v>
      </c>
      <c r="C10" s="115">
        <v>38089.94</v>
      </c>
    </row>
    <row r="11" spans="1:3" ht="15.75">
      <c r="A11" s="124" t="s">
        <v>167</v>
      </c>
      <c r="B11" s="113" t="s">
        <v>189</v>
      </c>
      <c r="C11" s="115">
        <v>42.5</v>
      </c>
    </row>
    <row r="12" spans="1:3" ht="15.75">
      <c r="A12" s="124" t="s">
        <v>167</v>
      </c>
      <c r="B12" s="113" t="s">
        <v>190</v>
      </c>
      <c r="C12" s="115">
        <v>7</v>
      </c>
    </row>
    <row r="13" spans="1:3" ht="31.5">
      <c r="A13" s="124" t="s">
        <v>181</v>
      </c>
      <c r="B13" s="113" t="s">
        <v>191</v>
      </c>
      <c r="C13" s="115">
        <v>-355.6</v>
      </c>
    </row>
    <row r="14" spans="1:3" ht="31.5">
      <c r="A14" s="124" t="s">
        <v>181</v>
      </c>
      <c r="B14" s="113" t="s">
        <v>192</v>
      </c>
      <c r="C14" s="115">
        <v>21.3</v>
      </c>
    </row>
    <row r="15" spans="1:3" ht="31.5">
      <c r="A15" s="124" t="s">
        <v>181</v>
      </c>
      <c r="B15" s="113" t="s">
        <v>193</v>
      </c>
      <c r="C15" s="115">
        <v>21.6</v>
      </c>
    </row>
    <row r="16" spans="1:3" ht="33" customHeight="1">
      <c r="A16" s="124" t="s">
        <v>168</v>
      </c>
      <c r="B16" s="113" t="s">
        <v>194</v>
      </c>
      <c r="C16" s="115">
        <v>5996.9</v>
      </c>
    </row>
    <row r="17" spans="1:3" ht="33" customHeight="1">
      <c r="A17" s="124" t="s">
        <v>168</v>
      </c>
      <c r="B17" s="113" t="s">
        <v>195</v>
      </c>
      <c r="C17" s="115">
        <v>62.1</v>
      </c>
    </row>
    <row r="18" spans="1:3" ht="33" customHeight="1">
      <c r="A18" s="124" t="s">
        <v>168</v>
      </c>
      <c r="B18" s="113" t="s">
        <v>196</v>
      </c>
      <c r="C18" s="115">
        <v>4.8</v>
      </c>
    </row>
    <row r="19" spans="1:3" ht="33.75" customHeight="1">
      <c r="A19" s="124" t="s">
        <v>182</v>
      </c>
      <c r="B19" s="113" t="s">
        <v>197</v>
      </c>
      <c r="C19" s="115">
        <v>-71</v>
      </c>
    </row>
    <row r="20" spans="1:3" ht="33.75" customHeight="1">
      <c r="A20" s="124" t="s">
        <v>182</v>
      </c>
      <c r="B20" s="113" t="s">
        <v>198</v>
      </c>
      <c r="C20" s="115">
        <v>-130.7</v>
      </c>
    </row>
    <row r="21" spans="1:3" ht="33.75" customHeight="1">
      <c r="A21" s="124" t="s">
        <v>182</v>
      </c>
      <c r="B21" s="113" t="s">
        <v>199</v>
      </c>
      <c r="C21" s="115">
        <v>22.3</v>
      </c>
    </row>
    <row r="22" spans="1:3" ht="22.5" customHeight="1">
      <c r="A22" s="124" t="s">
        <v>183</v>
      </c>
      <c r="B22" s="113" t="s">
        <v>203</v>
      </c>
      <c r="C22" s="115">
        <v>1791.1</v>
      </c>
    </row>
    <row r="23" spans="1:3" ht="22.5" customHeight="1">
      <c r="A23" s="124" t="s">
        <v>183</v>
      </c>
      <c r="B23" s="113" t="s">
        <v>204</v>
      </c>
      <c r="C23" s="115">
        <v>3.1</v>
      </c>
    </row>
    <row r="24" spans="1:3" ht="22.5" customHeight="1">
      <c r="A24" s="124" t="s">
        <v>183</v>
      </c>
      <c r="B24" s="113" t="s">
        <v>205</v>
      </c>
      <c r="C24" s="115">
        <v>0.4</v>
      </c>
    </row>
    <row r="25" spans="1:3" ht="22.5" customHeight="1">
      <c r="A25" s="124" t="s">
        <v>183</v>
      </c>
      <c r="B25" s="113" t="s">
        <v>214</v>
      </c>
      <c r="C25" s="115">
        <v>-8.1</v>
      </c>
    </row>
    <row r="26" spans="1:3" ht="17.25" customHeight="1">
      <c r="A26" s="124" t="s">
        <v>13</v>
      </c>
      <c r="B26" s="113" t="s">
        <v>200</v>
      </c>
      <c r="C26" s="115">
        <v>10065.6</v>
      </c>
    </row>
    <row r="27" spans="1:3" ht="17.25" customHeight="1">
      <c r="A27" s="124" t="s">
        <v>13</v>
      </c>
      <c r="B27" s="113" t="s">
        <v>201</v>
      </c>
      <c r="C27" s="115">
        <v>27.7</v>
      </c>
    </row>
    <row r="28" spans="1:3" ht="17.25" customHeight="1">
      <c r="A28" s="124" t="s">
        <v>13</v>
      </c>
      <c r="B28" s="113" t="s">
        <v>202</v>
      </c>
      <c r="C28" s="115">
        <v>64.5</v>
      </c>
    </row>
    <row r="29" spans="1:3" ht="33.75" customHeight="1">
      <c r="A29" s="124" t="s">
        <v>184</v>
      </c>
      <c r="B29" s="113" t="s">
        <v>206</v>
      </c>
      <c r="C29" s="115">
        <v>-105.8</v>
      </c>
    </row>
    <row r="30" spans="1:3" ht="33.75" customHeight="1">
      <c r="A30" s="124" t="s">
        <v>184</v>
      </c>
      <c r="B30" s="113" t="s">
        <v>207</v>
      </c>
      <c r="C30" s="115">
        <v>26</v>
      </c>
    </row>
    <row r="31" spans="1:3" ht="33.75" customHeight="1">
      <c r="A31" s="124" t="s">
        <v>184</v>
      </c>
      <c r="B31" s="113" t="s">
        <v>208</v>
      </c>
      <c r="C31" s="115">
        <v>15.6</v>
      </c>
    </row>
    <row r="32" spans="1:3" ht="48" customHeight="1">
      <c r="A32" s="116" t="s">
        <v>93</v>
      </c>
      <c r="B32" s="114" t="s">
        <v>209</v>
      </c>
      <c r="C32" s="115">
        <v>27060.3</v>
      </c>
    </row>
    <row r="33" spans="1:3" ht="48" customHeight="1">
      <c r="A33" s="116" t="s">
        <v>93</v>
      </c>
      <c r="B33" s="114" t="s">
        <v>210</v>
      </c>
      <c r="C33" s="115">
        <v>232.3</v>
      </c>
    </row>
    <row r="34" spans="1:3" ht="21" customHeight="1">
      <c r="A34" s="116" t="s">
        <v>71</v>
      </c>
      <c r="B34" s="114" t="s">
        <v>211</v>
      </c>
      <c r="C34" s="115">
        <v>0.4</v>
      </c>
    </row>
    <row r="35" spans="1:3" ht="48" customHeight="1">
      <c r="A35" s="116" t="s">
        <v>92</v>
      </c>
      <c r="B35" s="114" t="s">
        <v>212</v>
      </c>
      <c r="C35" s="115">
        <v>162</v>
      </c>
    </row>
    <row r="36" spans="1:3" ht="38.25" customHeight="1">
      <c r="A36" s="125" t="s">
        <v>185</v>
      </c>
      <c r="B36" s="114" t="s">
        <v>169</v>
      </c>
      <c r="C36" s="115">
        <v>3225.5</v>
      </c>
    </row>
    <row r="37" spans="1:3" ht="47.25">
      <c r="A37" s="125" t="s">
        <v>186</v>
      </c>
      <c r="B37" s="114" t="s">
        <v>170</v>
      </c>
      <c r="C37" s="115">
        <v>7.5</v>
      </c>
    </row>
    <row r="38" spans="1:3" ht="49.5" customHeight="1">
      <c r="A38" s="116" t="s">
        <v>176</v>
      </c>
      <c r="B38" s="117" t="s">
        <v>213</v>
      </c>
      <c r="C38" s="118">
        <v>2420.3</v>
      </c>
    </row>
    <row r="39" spans="1:3" ht="64.5" customHeight="1">
      <c r="A39" s="116" t="s">
        <v>179</v>
      </c>
      <c r="B39" s="119" t="s">
        <v>180</v>
      </c>
      <c r="C39" s="118">
        <v>67</v>
      </c>
    </row>
    <row r="40" spans="1:3" ht="31.5" customHeight="1">
      <c r="A40" s="116" t="s">
        <v>177</v>
      </c>
      <c r="B40" s="117" t="s">
        <v>171</v>
      </c>
      <c r="C40" s="118">
        <v>7181.1</v>
      </c>
    </row>
    <row r="41" spans="1:3" ht="35.25" customHeight="1">
      <c r="A41" s="120" t="s">
        <v>178</v>
      </c>
      <c r="B41" s="121" t="s">
        <v>172</v>
      </c>
      <c r="C41" s="122">
        <v>1904.4</v>
      </c>
    </row>
    <row r="42" ht="12.75">
      <c r="C42" s="110"/>
    </row>
  </sheetData>
  <mergeCells count="2">
    <mergeCell ref="A5:E5"/>
    <mergeCell ref="A6:E6"/>
  </mergeCells>
  <printOptions horizontalCentered="1"/>
  <pageMargins left="1.1811023622047245" right="0.35433070866141736" top="0.5511811023622047" bottom="0.31496062992125984" header="0.4330708661417323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2013-02-18T08:50:38Z</cp:lastPrinted>
  <dcterms:created xsi:type="dcterms:W3CDTF">1996-10-08T23:32:33Z</dcterms:created>
  <dcterms:modified xsi:type="dcterms:W3CDTF">2013-02-18T08:51:39Z</dcterms:modified>
  <cp:category/>
  <cp:version/>
  <cp:contentType/>
  <cp:contentStatus/>
</cp:coreProperties>
</file>