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<sst xmlns="http://schemas.openxmlformats.org/spreadsheetml/2006/main" count="62" uniqueCount="62">
  <si>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№ п/п</t>
  </si>
  <si>
    <t>Наименование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</si>
  <si>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</si>
  <si>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</si>
  <si>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</si>
  <si>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</si>
  <si>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</si>
  <si>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</si>
  <si>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Другие 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</si>
  <si>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</si>
  <si>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</si>
  <si>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</si>
  <si>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</si>
  <si>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Благоустройство</t>
  </si>
  <si>
    <t>ОБРАЗОВАНИЕ</t>
  </si>
  <si>
    <t>Молодежная политика и оздоровление детей</t>
  </si>
  <si>
    <t>5.</t>
  </si>
  <si>
    <t>5.1.</t>
  </si>
  <si>
    <t xml:space="preserve">Культура </t>
  </si>
  <si>
    <t>Периодическая печать и издательства</t>
  </si>
  <si>
    <t>6.</t>
  </si>
  <si>
    <t>6.1.</t>
  </si>
  <si>
    <t>СОЦИАЛЬНАЯ ПОЛИТИКА</t>
  </si>
  <si>
    <t>Охрана семьи и детства</t>
  </si>
  <si>
    <t>ИТОГО РАСХОДОВ</t>
  </si>
  <si>
    <t xml:space="preserve">                                                 по разделам и подразделам классификации расходов  бюджета</t>
  </si>
  <si>
    <t>Исполнено</t>
  </si>
  <si>
    <t>% исполнения</t>
  </si>
  <si>
    <t>Приложение  5</t>
  </si>
  <si>
    <t>НАЦИОНАЛЬНАЯ БЕЗОПАСНОСТЬ И ПРАВООХРАНИТЕЛЬНАЯ ДЕЯТЕЛЬНОСТЬ</t>
  </si>
  <si>
    <t>3.</t>
  </si>
  <si>
    <t>7.</t>
  </si>
  <si>
    <t>7.1.</t>
  </si>
  <si>
    <t>(тыс.руб.)</t>
  </si>
  <si>
    <t>8.</t>
  </si>
  <si>
    <t>8.1.</t>
  </si>
  <si>
    <t>Защита населения и территорий 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</si>
  <si>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</si>
  <si>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</si>
  <si>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Массовый спорт</t>
  </si>
  <si>
    <t>9.</t>
  </si>
  <si>
    <t>9.1.</t>
  </si>
  <si>
    <t>СРЕДСТВА МАССОВОЙ ИНФОРМАЦИИ</t>
  </si>
  <si>
    <t>План на отчетный период</t>
  </si>
  <si>
    <t>Код раздела и подраздела</t>
  </si>
  <si>
    <t>1.3.</t>
  </si>
  <si>
    <t>1.4.</t>
  </si>
  <si>
    <t xml:space="preserve">                        Показатели расходов бюджета муниципального образования МО Юнтолово за 2014 год   </t>
  </si>
  <si>
    <t>Резервные фонды</t>
  </si>
  <si>
    <t>Другие вопросы в области культуры и кинематографии</t>
  </si>
  <si>
    <t>Профессиональная подготовка, переподготовка и повышение квалификации</t>
  </si>
  <si>
    <t>Общеэкономические вопросы</t>
  </si>
  <si>
    <t>Обеспечение проведения выборов и референдумов</t>
  </si>
  <si>
    <t>1.5.</t>
  </si>
  <si>
    <t>1.6.</t>
  </si>
  <si>
    <t>4.</t>
  </si>
  <si>
    <t>4.1.</t>
  </si>
  <si>
    <t>5.2.</t>
  </si>
  <si>
    <t>6.2.</t>
  </si>
  <si>
    <t>Участие в организации и финансировании: проведения оплачиваемых общественных работ, временного трудоустройства несовершеннолетних возрасте от 14 до 18 лет, безработных граждан</t>
  </si>
  <si>
    <t>3.1.</t>
  </si>
  <si>
    <t>к Решению МС № 02-03/07 от 21.05.2015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</si>
</sst>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46">
    <font>
      <sz val="10"/>
      <name val="Arial"/>
      <family val="0"/>
    </font>
    <font>
      <sz val="12"/>
      <name val="Times New Roman"/>
      <family val="1"/>
    </font>
    <font>
      <sz val="11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173" fontId="1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wrapText="1"/>
    </xf>
    <xf numFmtId="172" fontId="1" fillId="0" borderId="11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right"/>
    </xf>
    <xf numFmtId="173" fontId="1" fillId="0" borderId="11" xfId="0" applyNumberFormat="1" applyFont="1" applyBorder="1" applyAlignment="1">
      <alignment horizontal="right"/>
    </xf>
    <xf numFmtId="0" fontId="1" fillId="0" borderId="17" xfId="0" applyFont="1" applyBorder="1" applyAlignment="1">
      <alignment wrapText="1"/>
    </xf>
    <xf numFmtId="172" fontId="1" fillId="0" borderId="18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0" fontId="1" fillId="0" borderId="17" xfId="0" applyFont="1" applyFill="1" applyBorder="1" applyAlignment="1">
      <alignment vertical="justify" wrapText="1"/>
    </xf>
    <xf numFmtId="49" fontId="1" fillId="0" borderId="15" xfId="0" applyNumberFormat="1" applyFont="1" applyBorder="1" applyAlignment="1">
      <alignment horizontal="left"/>
    </xf>
    <xf numFmtId="172" fontId="11" fillId="0" borderId="18" xfId="0" applyNumberFormat="1" applyFont="1" applyBorder="1" applyAlignment="1">
      <alignment horizontal="center"/>
    </xf>
    <xf numFmtId="173" fontId="11" fillId="0" borderId="19" xfId="0" applyNumberFormat="1" applyFont="1" applyBorder="1" applyAlignment="1">
      <alignment horizontal="right"/>
    </xf>
    <xf numFmtId="173" fontId="11" fillId="0" borderId="10" xfId="0" applyNumberFormat="1" applyFont="1" applyBorder="1" applyAlignment="1">
      <alignment horizontal="right"/>
    </xf>
    <xf numFmtId="172" fontId="11" fillId="0" borderId="11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right"/>
    </xf>
    <xf numFmtId="173" fontId="11" fillId="0" borderId="11" xfId="0" applyNumberFormat="1" applyFont="1" applyBorder="1" applyAlignment="1">
      <alignment horizontal="right"/>
    </xf>
    <xf numFmtId="173" fontId="11" fillId="0" borderId="13" xfId="0" applyNumberFormat="1" applyFont="1" applyBorder="1" applyAlignment="1">
      <alignment horizontal="right"/>
    </xf>
    <xf numFmtId="173" fontId="11" fillId="0" borderId="20" xfId="0" applyNumberFormat="1" applyFont="1" applyBorder="1" applyAlignment="1">
      <alignment horizontal="right"/>
    </xf>
    <xf numFmtId="173" fontId="1" fillId="0" borderId="21" xfId="0" applyNumberFormat="1" applyFont="1" applyBorder="1" applyAlignment="1">
      <alignment/>
    </xf>
    <xf numFmtId="173" fontId="11" fillId="0" borderId="21" xfId="0" applyNumberFormat="1" applyFont="1" applyBorder="1" applyAlignment="1">
      <alignment/>
    </xf>
    <xf numFmtId="173" fontId="11" fillId="0" borderId="22" xfId="0" applyNumberFormat="1" applyFont="1" applyBorder="1" applyAlignment="1">
      <alignment/>
    </xf>
    <xf numFmtId="0" fontId="1" fillId="0" borderId="18" xfId="0" applyFont="1" applyBorder="1" applyAlignment="1">
      <alignment horizontal="left" wrapText="1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Fill="1" applyBorder="1" applyAlignment="1">
      <alignment vertical="justify" wrapText="1"/>
    </xf>
    <xf numFmtId="172" fontId="8" fillId="0" borderId="11" xfId="0" applyNumberFormat="1" applyFont="1" applyBorder="1" applyAlignment="1">
      <alignment horizontal="center"/>
    </xf>
    <xf numFmtId="173" fontId="8" fillId="0" borderId="16" xfId="0" applyNumberFormat="1" applyFont="1" applyBorder="1" applyAlignment="1">
      <alignment horizontal="right"/>
    </xf>
    <xf numFmtId="173" fontId="8" fillId="0" borderId="21" xfId="0" applyNumberFormat="1" applyFont="1" applyBorder="1" applyAlignment="1">
      <alignment/>
    </xf>
    <xf numFmtId="0" fontId="11" fillId="0" borderId="23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" fillId="0" borderId="15" xfId="0" applyFont="1" applyBorder="1" applyAlignment="1">
      <alignment vertic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zoomScale="85" zoomScaleNormal="85" zoomScalePageLayoutView="0" workbookViewId="0" topLeftCell="A1">
      <selection activeCell="M8" sqref="M8"/>
    </sheetView>
  </sheetViews>
  <sheetFormatPr defaultColWidth="9.140625" defaultRowHeight="12.75"/>
  <cols>
    <col min="1" max="1" width="4.00390625" style="0" customWidth="1"/>
    <col min="3" max="3" width="85.7109375" style="0" customWidth="1"/>
    <col min="4" max="4" width="15.00390625" style="0" customWidth="1"/>
    <col min="5" max="5" width="13.28125" style="0" customWidth="1"/>
    <col min="6" max="6" width="12.28125" style="0" customWidth="1"/>
    <col min="7" max="7" width="13.00390625" style="0" customWidth="1"/>
  </cols>
  <sheetData>
    <row r="1" spans="2:5" ht="15.75">
      <c r="B1" s="8"/>
      <c r="C1" s="15"/>
      <c r="D1" s="1"/>
      <c r="E1" s="12" t="s">
        <v>28</v>
      </c>
    </row>
    <row r="2" ht="15.75" customHeight="1">
      <c r="E2" t="s">
        <v>61</v>
      </c>
    </row>
    <row r="3" spans="4:5" ht="18.75" customHeight="1">
      <c r="D3" s="3"/>
      <c r="E3" s="4"/>
    </row>
    <row r="4" s="5" customFormat="1" ht="15.75">
      <c r="C4" s="15" t="s">
        <v>47</v>
      </c>
    </row>
    <row r="5" s="5" customFormat="1" ht="15.75">
      <c r="C5" s="15" t="s">
        <v>25</v>
      </c>
    </row>
    <row r="6" s="5" customFormat="1" ht="14.25" customHeight="1">
      <c r="C6" s="11"/>
    </row>
    <row r="7" spans="3:7" ht="18">
      <c r="C7" s="6"/>
      <c r="E7" s="14"/>
      <c r="G7" s="14" t="s">
        <v>33</v>
      </c>
    </row>
    <row r="8" spans="2:7" ht="12.75" customHeight="1">
      <c r="B8" s="56" t="s">
        <v>0</v>
      </c>
      <c r="C8" s="58" t="s">
        <v>1</v>
      </c>
      <c r="D8" s="53" t="s">
        <v>44</v>
      </c>
      <c r="E8" s="53" t="s">
        <v>43</v>
      </c>
      <c r="F8" s="53" t="s">
        <v>26</v>
      </c>
      <c r="G8" s="53" t="s">
        <v>27</v>
      </c>
    </row>
    <row r="9" spans="2:7" ht="22.5" customHeight="1">
      <c r="B9" s="57"/>
      <c r="C9" s="59"/>
      <c r="D9" s="54"/>
      <c r="E9" s="54"/>
      <c r="F9" s="55"/>
      <c r="G9" s="55"/>
    </row>
    <row r="10" spans="2:7" s="7" customFormat="1" ht="14.25">
      <c r="B10" s="50" t="s">
        <v>2</v>
      </c>
      <c r="C10" s="16" t="s">
        <v>3</v>
      </c>
      <c r="D10" s="33">
        <v>100</v>
      </c>
      <c r="E10" s="34">
        <f>E11+E12+E13+E14+E15+E16</f>
        <v>30164.2</v>
      </c>
      <c r="F10" s="35">
        <f>F11+F12+F13+F14+F15+F16</f>
        <v>28472.899999999998</v>
      </c>
      <c r="G10" s="40">
        <f>ROUND(F10/E10*100,1)</f>
        <v>94.4</v>
      </c>
    </row>
    <row r="11" spans="2:7" s="2" customFormat="1" ht="31.5">
      <c r="B11" s="22" t="s">
        <v>4</v>
      </c>
      <c r="C11" s="23" t="s">
        <v>5</v>
      </c>
      <c r="D11" s="24">
        <v>102</v>
      </c>
      <c r="E11" s="25">
        <v>1025.3</v>
      </c>
      <c r="F11" s="26">
        <v>1025</v>
      </c>
      <c r="G11" s="41">
        <f>ROUND(F11/E11*100,1)</f>
        <v>100</v>
      </c>
    </row>
    <row r="12" spans="2:7" s="3" customFormat="1" ht="28.5" customHeight="1">
      <c r="B12" s="22" t="s">
        <v>6</v>
      </c>
      <c r="C12" s="27" t="s">
        <v>7</v>
      </c>
      <c r="D12" s="28">
        <v>103</v>
      </c>
      <c r="E12" s="25">
        <v>3139.2</v>
      </c>
      <c r="F12" s="26">
        <v>3137.6</v>
      </c>
      <c r="G12" s="41">
        <f>ROUND(F12/E12*100,1)</f>
        <v>99.9</v>
      </c>
    </row>
    <row r="13" spans="2:7" s="3" customFormat="1" ht="29.25" customHeight="1">
      <c r="B13" s="22" t="s">
        <v>45</v>
      </c>
      <c r="C13" s="23" t="s">
        <v>9</v>
      </c>
      <c r="D13" s="28">
        <v>104</v>
      </c>
      <c r="E13" s="25">
        <v>18209.2</v>
      </c>
      <c r="F13" s="26">
        <v>18201.1</v>
      </c>
      <c r="G13" s="41">
        <f aca="true" t="shared" si="0" ref="G13:G35">ROUND(F13/E13*100,1)</f>
        <v>100</v>
      </c>
    </row>
    <row r="14" spans="2:7" s="3" customFormat="1" ht="17.25" customHeight="1">
      <c r="B14" s="22" t="s">
        <v>46</v>
      </c>
      <c r="C14" s="44" t="s">
        <v>52</v>
      </c>
      <c r="D14" s="28">
        <v>107</v>
      </c>
      <c r="E14" s="25">
        <v>5568.5</v>
      </c>
      <c r="F14" s="26">
        <v>5568.5</v>
      </c>
      <c r="G14" s="41">
        <f t="shared" si="0"/>
        <v>100</v>
      </c>
    </row>
    <row r="15" spans="2:7" s="3" customFormat="1" ht="17.25" customHeight="1">
      <c r="B15" s="22" t="s">
        <v>53</v>
      </c>
      <c r="C15" s="44" t="s">
        <v>48</v>
      </c>
      <c r="D15" s="28">
        <v>111</v>
      </c>
      <c r="E15" s="25">
        <v>1246</v>
      </c>
      <c r="F15" s="26">
        <v>0</v>
      </c>
      <c r="G15" s="41"/>
    </row>
    <row r="16" spans="2:7" s="3" customFormat="1" ht="15.75">
      <c r="B16" s="29" t="s">
        <v>54</v>
      </c>
      <c r="C16" s="30" t="s">
        <v>8</v>
      </c>
      <c r="D16" s="28">
        <v>113</v>
      </c>
      <c r="E16" s="25">
        <v>976</v>
      </c>
      <c r="F16" s="26">
        <v>540.7</v>
      </c>
      <c r="G16" s="41">
        <f t="shared" si="0"/>
        <v>55.4</v>
      </c>
    </row>
    <row r="17" spans="2:7" s="7" customFormat="1" ht="14.25">
      <c r="B17" s="51" t="s">
        <v>10</v>
      </c>
      <c r="C17" s="17" t="s">
        <v>29</v>
      </c>
      <c r="D17" s="36">
        <v>300</v>
      </c>
      <c r="E17" s="37">
        <f>E18</f>
        <v>101</v>
      </c>
      <c r="F17" s="38">
        <f>F18</f>
        <v>70.8</v>
      </c>
      <c r="G17" s="42">
        <f t="shared" si="0"/>
        <v>70.1</v>
      </c>
    </row>
    <row r="18" spans="2:7" s="3" customFormat="1" ht="30.75" customHeight="1">
      <c r="B18" s="22" t="s">
        <v>11</v>
      </c>
      <c r="C18" s="31" t="s">
        <v>36</v>
      </c>
      <c r="D18" s="24">
        <v>309</v>
      </c>
      <c r="E18" s="25">
        <v>101</v>
      </c>
      <c r="F18" s="26">
        <v>70.8</v>
      </c>
      <c r="G18" s="41">
        <f t="shared" si="0"/>
        <v>70.1</v>
      </c>
    </row>
    <row r="19" spans="2:7" s="8" customFormat="1" ht="19.5" customHeight="1">
      <c r="B19" s="45" t="s">
        <v>30</v>
      </c>
      <c r="C19" s="46" t="s">
        <v>51</v>
      </c>
      <c r="D19" s="47">
        <v>400</v>
      </c>
      <c r="E19" s="48">
        <f>E20</f>
        <v>296.4</v>
      </c>
      <c r="F19" s="48">
        <f>F20</f>
        <v>0</v>
      </c>
      <c r="G19" s="49">
        <v>0</v>
      </c>
    </row>
    <row r="20" spans="2:7" s="1" customFormat="1" ht="40.5" customHeight="1">
      <c r="B20" s="22" t="s">
        <v>60</v>
      </c>
      <c r="C20" s="52" t="s">
        <v>59</v>
      </c>
      <c r="D20" s="24">
        <v>401</v>
      </c>
      <c r="E20" s="25">
        <v>296.4</v>
      </c>
      <c r="F20" s="25">
        <v>0</v>
      </c>
      <c r="G20" s="41">
        <v>0</v>
      </c>
    </row>
    <row r="21" spans="2:7" s="7" customFormat="1" ht="14.25">
      <c r="B21" s="51" t="s">
        <v>55</v>
      </c>
      <c r="C21" s="17" t="s">
        <v>12</v>
      </c>
      <c r="D21" s="36">
        <v>500</v>
      </c>
      <c r="E21" s="37">
        <f>E22</f>
        <v>55048.7</v>
      </c>
      <c r="F21" s="37">
        <f>F22</f>
        <v>53626.3</v>
      </c>
      <c r="G21" s="42">
        <f t="shared" si="0"/>
        <v>97.4</v>
      </c>
    </row>
    <row r="22" spans="2:7" s="2" customFormat="1" ht="15.75">
      <c r="B22" s="32" t="s">
        <v>56</v>
      </c>
      <c r="C22" s="23" t="s">
        <v>13</v>
      </c>
      <c r="D22" s="24">
        <v>503</v>
      </c>
      <c r="E22" s="25">
        <v>55048.7</v>
      </c>
      <c r="F22" s="26">
        <v>53626.3</v>
      </c>
      <c r="G22" s="41">
        <f t="shared" si="0"/>
        <v>97.4</v>
      </c>
    </row>
    <row r="23" spans="2:7" s="7" customFormat="1" ht="14.25">
      <c r="B23" s="51" t="s">
        <v>16</v>
      </c>
      <c r="C23" s="17" t="s">
        <v>14</v>
      </c>
      <c r="D23" s="36">
        <v>700</v>
      </c>
      <c r="E23" s="37">
        <f>E24+E25</f>
        <v>1734</v>
      </c>
      <c r="F23" s="38">
        <f>F24+F25</f>
        <v>1582.1000000000001</v>
      </c>
      <c r="G23" s="42">
        <f t="shared" si="0"/>
        <v>91.2</v>
      </c>
    </row>
    <row r="24" spans="2:7" s="7" customFormat="1" ht="15.75">
      <c r="B24" s="29" t="s">
        <v>17</v>
      </c>
      <c r="C24" s="27" t="s">
        <v>50</v>
      </c>
      <c r="D24" s="24">
        <v>705</v>
      </c>
      <c r="E24" s="25">
        <v>106</v>
      </c>
      <c r="F24" s="26">
        <v>32.7</v>
      </c>
      <c r="G24" s="41">
        <f t="shared" si="0"/>
        <v>30.8</v>
      </c>
    </row>
    <row r="25" spans="2:7" s="2" customFormat="1" ht="15.75">
      <c r="B25" s="29" t="s">
        <v>57</v>
      </c>
      <c r="C25" s="27" t="s">
        <v>15</v>
      </c>
      <c r="D25" s="24">
        <v>707</v>
      </c>
      <c r="E25" s="25">
        <v>1628</v>
      </c>
      <c r="F25" s="26">
        <v>1549.4</v>
      </c>
      <c r="G25" s="41">
        <f t="shared" si="0"/>
        <v>95.2</v>
      </c>
    </row>
    <row r="26" spans="2:7" s="9" customFormat="1" ht="14.25">
      <c r="B26" s="51" t="s">
        <v>20</v>
      </c>
      <c r="C26" s="17" t="s">
        <v>37</v>
      </c>
      <c r="D26" s="36">
        <v>800</v>
      </c>
      <c r="E26" s="37">
        <f>E27+E28</f>
        <v>15778.8</v>
      </c>
      <c r="F26" s="38">
        <f>F27+F28</f>
        <v>10312.9</v>
      </c>
      <c r="G26" s="42">
        <f t="shared" si="0"/>
        <v>65.4</v>
      </c>
    </row>
    <row r="27" spans="2:7" s="2" customFormat="1" ht="15.75">
      <c r="B27" s="29" t="s">
        <v>21</v>
      </c>
      <c r="C27" s="23" t="s">
        <v>18</v>
      </c>
      <c r="D27" s="24">
        <v>801</v>
      </c>
      <c r="E27" s="25">
        <v>13841.8</v>
      </c>
      <c r="F27" s="26">
        <v>8375.9</v>
      </c>
      <c r="G27" s="42">
        <f t="shared" si="0"/>
        <v>60.5</v>
      </c>
    </row>
    <row r="28" spans="2:7" s="2" customFormat="1" ht="15.75">
      <c r="B28" s="29" t="s">
        <v>58</v>
      </c>
      <c r="C28" s="23" t="s">
        <v>49</v>
      </c>
      <c r="D28" s="24">
        <v>804</v>
      </c>
      <c r="E28" s="25">
        <v>1937</v>
      </c>
      <c r="F28" s="26">
        <v>1937</v>
      </c>
      <c r="G28" s="42">
        <f t="shared" si="0"/>
        <v>100</v>
      </c>
    </row>
    <row r="29" spans="2:7" s="2" customFormat="1" ht="14.25">
      <c r="B29" s="51" t="s">
        <v>31</v>
      </c>
      <c r="C29" s="17" t="s">
        <v>22</v>
      </c>
      <c r="D29" s="36">
        <v>1000</v>
      </c>
      <c r="E29" s="37">
        <f>E30</f>
        <v>16614.4</v>
      </c>
      <c r="F29" s="38">
        <f>F30</f>
        <v>16040.8</v>
      </c>
      <c r="G29" s="42">
        <f t="shared" si="0"/>
        <v>96.5</v>
      </c>
    </row>
    <row r="30" spans="2:7" s="2" customFormat="1" ht="15.75">
      <c r="B30" s="29" t="s">
        <v>32</v>
      </c>
      <c r="C30" s="23" t="s">
        <v>23</v>
      </c>
      <c r="D30" s="24">
        <v>1004</v>
      </c>
      <c r="E30" s="25">
        <v>16614.4</v>
      </c>
      <c r="F30" s="26">
        <v>16040.8</v>
      </c>
      <c r="G30" s="41">
        <f t="shared" si="0"/>
        <v>96.5</v>
      </c>
    </row>
    <row r="31" spans="2:7" s="7" customFormat="1" ht="14.25">
      <c r="B31" s="51" t="s">
        <v>34</v>
      </c>
      <c r="C31" s="17" t="s">
        <v>38</v>
      </c>
      <c r="D31" s="36">
        <v>1100</v>
      </c>
      <c r="E31" s="37">
        <f>E32</f>
        <v>1262</v>
      </c>
      <c r="F31" s="38">
        <f>F32</f>
        <v>861.5</v>
      </c>
      <c r="G31" s="42">
        <f t="shared" si="0"/>
        <v>68.3</v>
      </c>
    </row>
    <row r="32" spans="2:7" s="3" customFormat="1" ht="15.75">
      <c r="B32" s="29" t="s">
        <v>35</v>
      </c>
      <c r="C32" s="23" t="s">
        <v>39</v>
      </c>
      <c r="D32" s="24">
        <v>1102</v>
      </c>
      <c r="E32" s="25">
        <v>1262</v>
      </c>
      <c r="F32" s="26">
        <v>861.5</v>
      </c>
      <c r="G32" s="41">
        <f t="shared" si="0"/>
        <v>68.3</v>
      </c>
    </row>
    <row r="33" spans="2:7" s="9" customFormat="1" ht="14.25">
      <c r="B33" s="51" t="s">
        <v>40</v>
      </c>
      <c r="C33" s="17" t="s">
        <v>42</v>
      </c>
      <c r="D33" s="36">
        <v>1200</v>
      </c>
      <c r="E33" s="37">
        <f>E34</f>
        <v>676.6</v>
      </c>
      <c r="F33" s="38">
        <f>F34</f>
        <v>491.4</v>
      </c>
      <c r="G33" s="42">
        <f t="shared" si="0"/>
        <v>72.6</v>
      </c>
    </row>
    <row r="34" spans="2:7" s="8" customFormat="1" ht="15.75">
      <c r="B34" s="22" t="s">
        <v>41</v>
      </c>
      <c r="C34" s="23" t="s">
        <v>19</v>
      </c>
      <c r="D34" s="24">
        <v>1202</v>
      </c>
      <c r="E34" s="25">
        <v>676.6</v>
      </c>
      <c r="F34" s="26">
        <v>491.4</v>
      </c>
      <c r="G34" s="41">
        <f t="shared" si="0"/>
        <v>72.6</v>
      </c>
    </row>
    <row r="35" spans="2:7" s="13" customFormat="1" ht="14.25">
      <c r="B35" s="18"/>
      <c r="C35" s="19" t="s">
        <v>24</v>
      </c>
      <c r="D35" s="20"/>
      <c r="E35" s="21">
        <f>E10+E17+E21+E23+E26+E29+E31+E33+E19</f>
        <v>121676.1</v>
      </c>
      <c r="F35" s="39">
        <f>F10+F17+F21+F23+F26+F29+F31+F33</f>
        <v>111458.7</v>
      </c>
      <c r="G35" s="43">
        <f t="shared" si="0"/>
        <v>91.6</v>
      </c>
    </row>
    <row r="36" spans="2:5" ht="15">
      <c r="B36" s="4"/>
      <c r="C36" s="10"/>
      <c r="D36" s="4"/>
      <c r="E36" s="4"/>
    </row>
  </sheetData>
  <sheetProtection/>
  <mergeCells count="6">
    <mergeCell ref="E8:E9"/>
    <mergeCell ref="F8:F9"/>
    <mergeCell ref="G8:G9"/>
    <mergeCell ref="B8:B9"/>
    <mergeCell ref="C8:C9"/>
    <mergeCell ref="D8:D9"/>
  </mergeCells>
  <printOptions horizontalCentered="1"/>
  <pageMargins left="0.5118110236220472" right="0.3937007874015748" top="0.5118110236220472" bottom="0.4330708661417323" header="0.35433070866141736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Саблова Светлана Анатольевна</cp:lastModifiedBy>
  <cp:lastPrinted>2015-05-25T07:57:08Z</cp:lastPrinted>
  <dcterms:created xsi:type="dcterms:W3CDTF">1996-10-08T23:32:33Z</dcterms:created>
  <dcterms:modified xsi:type="dcterms:W3CDTF">2015-05-25T07:57:14Z</dcterms:modified>
  <cp:category/>
  <cp:version/>
  <cp:contentType/>
  <cp:contentStatus/>
</cp:coreProperties>
</file>