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0" activeTab="10"/>
  </bookViews>
  <sheets>
    <sheet name="Лист1" sheetId="1" state="hidden" r:id="rId1"/>
    <sheet name="ПРОЕКТ 2014" sheetId="2" state="hidden" r:id="rId2"/>
    <sheet name="ПРОЕКТ  Окончат." sheetId="3" state="hidden" r:id="rId3"/>
    <sheet name="Утвержд." sheetId="4" state="hidden" r:id="rId4"/>
    <sheet name="Изм.янв." sheetId="5" state="hidden" r:id="rId5"/>
    <sheet name="Изм.март" sheetId="6" state="hidden" r:id="rId6"/>
    <sheet name="Изм.апрель" sheetId="7" state="hidden" r:id="rId7"/>
    <sheet name="Изм.июнь" sheetId="8" state="hidden" r:id="rId8"/>
    <sheet name="Изм.август" sheetId="9" state="hidden" r:id="rId9"/>
    <sheet name="Изм.сентябрь" sheetId="10" state="hidden" r:id="rId10"/>
    <sheet name="ПРОЕКТ" sheetId="11" r:id="rId11"/>
    <sheet name="февр" sheetId="12" state="hidden" r:id="rId12"/>
    <sheet name="июнь" sheetId="13" state="hidden" r:id="rId13"/>
  </sheets>
  <definedNames/>
  <calcPr fullCalcOnLoad="1"/>
</workbook>
</file>

<file path=xl/sharedStrings.xml><?xml version="1.0" encoding="utf-8"?>
<sst xmlns="http://schemas.openxmlformats.org/spreadsheetml/2006/main" count="4419" uniqueCount="528">
  <si>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</si>
  <si>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</si>
  <si>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</si>
  <si>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</si>
  <si>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</si>
  <si>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</si>
  <si>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</si>
  <si>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</si>
  <si>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</si>
  <si>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</si>
  <si>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</si>
  <si>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</si>
  <si>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</si>
  <si>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</si>
  <si>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</si>
  <si>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</si>
  <si>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</si>
  <si>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</si>
  <si>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</si>
  <si>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</si>
  <si>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</si>
  <si>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</si>
  <si>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</si>
  <si>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</si>
  <si>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</si>
  <si>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</si>
  <si>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</si>
  <si>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</si>
  <si>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</si>
  <si>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</si>
  <si>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</si>
  <si>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</si>
  <si>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</si>
  <si>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</si>
  <si>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</si>
  <si>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</si>
  <si>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</si>
  <si>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</si>
  <si>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</si>
  <si>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</si>
  <si>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</si>
  <si>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</si>
  <si>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</si>
  <si>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</si>
  <si>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</si>
  <si>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</si>
  <si>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</si>
  <si>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</si>
  <si>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</si>
  <si>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</si>
  <si>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</si>
  <si>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</si>
  <si>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</si>
  <si>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</si>
  <si>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</si>
  <si>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</si>
  <si>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</si>
  <si>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</si>
  <si>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</si>
  <si>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</si>
  <si>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</si>
  <si>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</si>
  <si>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</si>
  <si>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</si>
  <si>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</si>
  <si>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</si>
  <si>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</si>
  <si>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</si>
  <si>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</si>
  <si>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</si>
  <si>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</si>
  <si>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</si>
  <si>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</si>
  <si>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</si>
  <si>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</si>
  <si>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</si>
  <si>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</si>
  <si>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</si>
  <si>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</si>
  <si>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</si>
  <si>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</si>
  <si>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</si>
  <si>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</si>
  <si>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</si>
  <si>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</si>
  <si>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</si>
  <si>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</si>
  <si>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</si>
  <si>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</si>
  <si>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</si>
  <si>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</si>
  <si>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</si>
  <si>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</si>
  <si>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</si>
  <si>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</si>
  <si>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</si>
  <si>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</si>
  <si>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</si>
  <si>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</si>
  <si>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</si>
  <si>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</si>
  <si>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</si>
  <si>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</si>
  <si>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</si>
  <si>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</si>
  <si>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</si>
  <si>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</si>
  <si>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</si>
  <si>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</si>
  <si>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</si>
  <si>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</si>
  <si>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</si>
  <si>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</si>
  <si>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</si>
  <si>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</si>
  <si>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</si>
  <si>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</si>
  <si>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</si>
  <si>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</si>
  <si>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</si>
  <si>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</si>
  <si>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</si>
  <si>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</si>
  <si>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</si>
  <si>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</si>
  <si>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</si>
  <si>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</si>
  <si>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>Опека</t>
  </si>
  <si>
    <t>Протоколы</t>
  </si>
  <si>
    <t>Всего субвенции</t>
  </si>
  <si>
    <t>Оплата труда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</si>
  <si>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</si>
  <si>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</si>
  <si>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</si>
  <si>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</si>
  <si>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</si>
  <si>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</si>
  <si>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</si>
  <si>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</si>
  <si>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</si>
  <si>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аппарата МА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</si>
  <si>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</si>
  <si>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</si>
  <si>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</si>
  <si>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</si>
  <si>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</si>
  <si>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</si>
  <si>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</si>
  <si>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</si>
  <si>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</si>
  <si>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</si>
  <si>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</si>
  <si>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</si>
  <si>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</si>
  <si>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</si>
  <si>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</si>
  <si>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</si>
  <si>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</si>
  <si>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</si>
  <si>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</si>
  <si>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</si>
  <si>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</si>
  <si>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</si>
  <si>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</si>
  <si>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</si>
  <si>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</si>
  <si>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</si>
  <si>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</si>
  <si>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</si>
  <si>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</si>
  <si>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</si>
  <si>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</si>
  <si>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</si>
  <si>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</si>
  <si>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</si>
  <si>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</si>
  <si>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</si>
  <si>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</si>
  <si>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</si>
  <si>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</si>
  <si>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</si>
  <si>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</si>
  <si>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</si>
  <si>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</si>
  <si>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</si>
  <si>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</si>
  <si>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</si>
  <si>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</si>
  <si>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</si>
  <si>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</si>
  <si>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</si>
  <si>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</si>
  <si>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</si>
  <si>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</si>
  <si>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</si>
  <si>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</si>
  <si>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</si>
  <si>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</si>
  <si>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</si>
  <si>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</si>
  <si>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</si>
  <si>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</si>
  <si>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</si>
  <si>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</si>
  <si>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</si>
  <si>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</si>
  <si>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</si>
  <si>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</si>
  <si>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</si>
  <si>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</si>
  <si>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</si>
  <si>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</si>
  <si>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</si>
  <si>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</si>
  <si>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</si>
  <si>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</si>
  <si>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</si>
  <si>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</si>
  <si>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</si>
  <si>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</si>
  <si>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</si>
  <si>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</si>
  <si>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</si>
  <si>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</si>
  <si>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</si>
  <si>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</si>
  <si>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</si>
  <si>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</si>
  <si>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</si>
  <si>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</si>
  <si>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</si>
  <si>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</si>
  <si>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</si>
  <si>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</si>
  <si>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</si>
  <si>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</si>
  <si>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</si>
  <si>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</si>
  <si>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</si>
  <si>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</si>
  <si>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</si>
  <si>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</si>
  <si>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</si>
  <si>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</si>
  <si>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</si>
  <si>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</si>
  <si>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</si>
  <si>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</si>
  <si>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</si>
  <si>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</si>
  <si>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</si>
  <si>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</si>
  <si>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</si>
  <si>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</si>
  <si>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</si>
  <si>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</si>
  <si>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</si>
  <si>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</si>
  <si>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</si>
  <si>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</si>
  <si>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</si>
  <si>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</si>
  <si>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</si>
  <si>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</si>
  <si>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</si>
  <si>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</si>
  <si>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</si>
  <si>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</si>
  <si>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</si>
  <si>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</si>
  <si>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</si>
  <si>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</si>
  <si>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</si>
  <si>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</si>
  <si>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</si>
  <si>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</si>
  <si>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</si>
  <si>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</si>
  <si>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</si>
  <si>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</si>
  <si>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</si>
  <si>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</si>
  <si>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</si>
  <si>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</si>
  <si>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</si>
  <si>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</si>
  <si>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</si>
  <si>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</si>
  <si>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</si>
  <si>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</si>
  <si>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</si>
  <si>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</si>
  <si>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</si>
  <si>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</si>
  <si>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</si>
  <si>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</si>
  <si>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</si>
  <si>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</si>
  <si>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</si>
  <si>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</si>
  <si>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</si>
  <si>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</si>
  <si>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</si>
  <si>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</si>
  <si>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</si>
  <si>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</si>
  <si>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</si>
  <si>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</si>
  <si>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</si>
  <si>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</si>
  <si>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</si>
  <si>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</si>
  <si>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</si>
  <si>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</si>
  <si>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</si>
  <si>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</si>
  <si>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</si>
  <si>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</si>
  <si>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</si>
  <si>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</si>
  <si>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</si>
  <si>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</si>
  <si>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</si>
  <si>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</si>
  <si>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</si>
  <si>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</si>
  <si>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</si>
  <si>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</si>
  <si>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</si>
  <si>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</si>
  <si>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</si>
  <si>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</si>
  <si>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</si>
  <si>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</si>
  <si>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</si>
  <si>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</si>
  <si>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</si>
  <si>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</si>
  <si>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</si>
  <si>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</si>
  <si>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</si>
  <si>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</si>
  <si>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</si>
  <si>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</si>
  <si>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</si>
  <si>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</si>
  <si>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</si>
  <si>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</si>
  <si>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</si>
  <si>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</si>
  <si>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</si>
  <si>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</si>
  <si>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</si>
  <si>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</si>
  <si>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</si>
  <si>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</si>
  <si>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</si>
  <si>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</si>
  <si>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</si>
  <si>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</si>
  <si>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</si>
  <si>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</si>
  <si>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</si>
  <si>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</si>
  <si>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</si>
  <si>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</si>
  <si>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</si>
  <si>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</si>
  <si>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</si>
  <si>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</si>
  <si>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</si>
  <si>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</si>
  <si>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</si>
  <si>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</si>
  <si>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</si>
  <si>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</si>
  <si>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</si>
  <si>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</si>
  <si>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</si>
  <si>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</si>
  <si>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</si>
  <si>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</si>
  <si>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</si>
  <si>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</si>
  <si>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</si>
  <si>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</si>
  <si>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</si>
  <si>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</si>
  <si>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</si>
  <si>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</si>
  <si>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</si>
  <si>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</si>
  <si>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</si>
  <si>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</si>
  <si>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</si>
  <si>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</si>
  <si>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</si>
  <si>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</si>
  <si>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</si>
  <si>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</si>
  <si>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</si>
  <si>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</si>
  <si>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</si>
  <si>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</si>
  <si>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</si>
  <si>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</si>
  <si>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</si>
  <si>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</si>
  <si>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</si>
  <si>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</si>
  <si>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</si>
  <si>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</si>
  <si>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</si>
  <si>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</si>
  <si>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</si>
  <si>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</si>
  <si>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</si>
  <si>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</si>
  <si>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</si>
  <si>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</si>
  <si>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</si>
  <si>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</si>
  <si>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</si>
  <si>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</si>
  <si>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</si>
  <si>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</si>
  <si>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</si>
  <si>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</si>
  <si>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</si>
  <si>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</si>
  <si>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</si>
  <si>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</si>
  <si>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</si>
  <si>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</si>
  <si>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</si>
  <si>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</si>
  <si>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</si>
  <si>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</si>
  <si>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</si>
  <si>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</si>
  <si>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</si>
  <si>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</si>
  <si>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</si>
  <si>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</si>
  <si>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</si>
  <si>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</si>
  <si>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</si>
  <si>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</si>
  <si>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</si>
  <si>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</si>
  <si>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</si>
  <si>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</si>
  <si>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</si>
  <si>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</si>
  <si>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</si>
  <si>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</si>
  <si>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</si>
  <si>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</si>
  <si>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</si>
  <si>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</si>
  <si>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</si>
  <si>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</si>
  <si>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</si>
  <si>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60000 00151</t>
  </si>
  <si>
    <t>60000 00152</t>
  </si>
  <si>
    <t>60000 00161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</si>
  <si>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</si>
  <si>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</si>
  <si>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</si>
  <si>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</si>
  <si>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</si>
  <si>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</si>
  <si>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>51200 00240</t>
  </si>
  <si>
    <t>45700 00250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</si>
  <si>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</si>
  <si>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</si>
  <si>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</si>
  <si>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Физическая культура</t>
  </si>
  <si>
    <t>00200 G0850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</si>
  <si>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</si>
  <si>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</si>
  <si>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</si>
  <si>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</si>
  <si>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</si>
  <si>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</si>
  <si>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</si>
  <si>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</si>
  <si>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</si>
  <si>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 xml:space="preserve">            Санкт-Петербурга  муниципальный округ Юнтолово по разделам, подразделам, целевым статьям,  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</si>
  <si>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</si>
  <si>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</si>
  <si>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</si>
  <si>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</si>
  <si>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</si>
  <si>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</si>
  <si>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</si>
  <si>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43100 00191</t>
  </si>
  <si>
    <t>Проведение работ по военно-патриотическому воспитанию граждан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</si>
  <si>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</si>
  <si>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09200 00071</t>
  </si>
  <si>
    <t>50500 00231</t>
  </si>
  <si>
    <t>Код раздела/ подраздела</t>
  </si>
  <si>
    <t>Код целевой статьи</t>
  </si>
  <si>
    <t>Код вида расходов (группа)</t>
  </si>
  <si>
    <t>Пенсионное обеспечение</t>
  </si>
  <si>
    <t>50500 00232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</si>
  <si>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территорияхорганизация дополнительных парковочных мест 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</si>
  <si>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</si>
  <si>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</si>
  <si>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</si>
  <si>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</si>
  <si>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</si>
  <si>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60000 00164</t>
  </si>
  <si>
    <t>Закупка товаров, работ и услуг для обеспечения государственных (муниципальных) нужд</t>
  </si>
  <si>
    <t xml:space="preserve">                              группам видов расходов  классификации расходов бюджета на 2021 год </t>
  </si>
  <si>
    <t>ПРОЕКТ</t>
  </si>
  <si>
    <t>№ 02-03/____       от ______2020 года</t>
  </si>
  <si>
    <t>Размещение, содержание, включая ремонт, ограждений декоративных, ограждений газонных</t>
  </si>
  <si>
    <t>60000 00133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</si>
  <si>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</si>
  <si>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</si>
  <si>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Защита населения и территории от  чрезвычайных ситуаций природного и техногенного характера, пожарная безопасность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</si>
  <si>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</si>
  <si>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51000 00101</t>
  </si>
  <si>
    <t>Обеспечение проектирования благоустройства при размещении элементов благоустройства</t>
  </si>
  <si>
    <t>60000 00163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</si>
  <si>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</t>
  </si>
  <si>
    <t>Расходы на выплату пенсии за выслугу лет лицам, замещавшим должности муниципальной службы в органах местного самоуправления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</si>
</sst>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7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34" xfId="0" applyBorder="1" applyAlignment="1">
      <alignment/>
    </xf>
    <xf numFmtId="180" fontId="3" fillId="0" borderId="11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8" fillId="0" borderId="35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180" fontId="14" fillId="0" borderId="29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9" fillId="0" borderId="39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6" fillId="0" borderId="16" xfId="0" applyNumberFormat="1" applyFont="1" applyBorder="1" applyAlignment="1">
      <alignment horizontal="center" vertical="justify"/>
    </xf>
    <xf numFmtId="0" fontId="17" fillId="0" borderId="13" xfId="0" applyFont="1" applyFill="1" applyBorder="1" applyAlignment="1">
      <alignment/>
    </xf>
    <xf numFmtId="180" fontId="8" fillId="0" borderId="37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4" xfId="0" applyFont="1" applyBorder="1" applyAlignment="1">
      <alignment vertical="top" wrapText="1"/>
    </xf>
    <xf numFmtId="0" fontId="9" fillId="0" borderId="34" xfId="0" applyFont="1" applyBorder="1" applyAlignment="1">
      <alignment wrapText="1"/>
    </xf>
    <xf numFmtId="0" fontId="9" fillId="0" borderId="40" xfId="0" applyFont="1" applyBorder="1" applyAlignment="1">
      <alignment horizontal="center" vertical="justify" wrapText="1"/>
    </xf>
    <xf numFmtId="181" fontId="9" fillId="0" borderId="41" xfId="0" applyNumberFormat="1" applyFont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 vertical="justify"/>
    </xf>
    <xf numFmtId="0" fontId="9" fillId="0" borderId="42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4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1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39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5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4" fillId="0" borderId="16" xfId="0" applyFont="1" applyBorder="1" applyAlignment="1">
      <alignment vertical="justify" wrapText="1"/>
    </xf>
    <xf numFmtId="181" fontId="54" fillId="0" borderId="16" xfId="0" applyNumberFormat="1" applyFont="1" applyBorder="1" applyAlignment="1">
      <alignment horizontal="center" vertical="justify"/>
    </xf>
    <xf numFmtId="49" fontId="54" fillId="0" borderId="16" xfId="0" applyNumberFormat="1" applyFont="1" applyBorder="1" applyAlignment="1">
      <alignment horizontal="center" vertical="justify"/>
    </xf>
    <xf numFmtId="180" fontId="54" fillId="0" borderId="17" xfId="0" applyNumberFormat="1" applyFont="1" applyBorder="1" applyAlignment="1">
      <alignment horizontal="right" vertical="justify"/>
    </xf>
    <xf numFmtId="0" fontId="55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 vertical="justify"/>
    </xf>
    <xf numFmtId="49" fontId="8" fillId="35" borderId="37" xfId="0" applyNumberFormat="1" applyFont="1" applyFill="1" applyBorder="1" applyAlignment="1">
      <alignment horizontal="center" vertical="justify"/>
    </xf>
    <xf numFmtId="49" fontId="8" fillId="0" borderId="37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37" xfId="0" applyNumberFormat="1" applyFont="1" applyFill="1" applyBorder="1" applyAlignment="1">
      <alignment horizontal="center" vertical="justify"/>
    </xf>
    <xf numFmtId="0" fontId="8" fillId="35" borderId="43" xfId="0" applyFont="1" applyFill="1" applyBorder="1" applyAlignment="1">
      <alignment horizontal="left"/>
    </xf>
    <xf numFmtId="0" fontId="8" fillId="0" borderId="43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31" xfId="0" applyFont="1" applyBorder="1" applyAlignment="1">
      <alignment wrapText="1"/>
    </xf>
    <xf numFmtId="0" fontId="8" fillId="0" borderId="43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3" xfId="0" applyFont="1" applyFill="1" applyBorder="1" applyAlignment="1">
      <alignment vertical="justify" wrapText="1"/>
    </xf>
    <xf numFmtId="0" fontId="8" fillId="35" borderId="43" xfId="0" applyFont="1" applyFill="1" applyBorder="1" applyAlignment="1">
      <alignment wrapText="1"/>
    </xf>
    <xf numFmtId="0" fontId="8" fillId="0" borderId="43" xfId="0" applyFont="1" applyBorder="1" applyAlignment="1">
      <alignment vertical="center" wrapText="1"/>
    </xf>
    <xf numFmtId="180" fontId="8" fillId="35" borderId="44" xfId="0" applyNumberFormat="1" applyFont="1" applyFill="1" applyBorder="1" applyAlignment="1">
      <alignment horizontal="right" vertical="justify"/>
    </xf>
    <xf numFmtId="181" fontId="8" fillId="35" borderId="36" xfId="0" applyNumberFormat="1" applyFont="1" applyFill="1" applyBorder="1" applyAlignment="1">
      <alignment horizontal="center" vertical="justify"/>
    </xf>
    <xf numFmtId="49" fontId="8" fillId="35" borderId="38" xfId="0" applyNumberFormat="1" applyFont="1" applyFill="1" applyBorder="1" applyAlignment="1">
      <alignment horizontal="center" vertical="justify"/>
    </xf>
    <xf numFmtId="181" fontId="8" fillId="0" borderId="36" xfId="0" applyNumberFormat="1" applyFont="1" applyBorder="1" applyAlignment="1">
      <alignment horizontal="center" vertical="justify"/>
    </xf>
    <xf numFmtId="49" fontId="8" fillId="0" borderId="38" xfId="0" applyNumberFormat="1" applyFont="1" applyBorder="1" applyAlignment="1">
      <alignment horizontal="center" vertical="justify"/>
    </xf>
    <xf numFmtId="49" fontId="9" fillId="0" borderId="38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39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38" xfId="0" applyNumberFormat="1" applyFont="1" applyFill="1" applyBorder="1" applyAlignment="1">
      <alignment horizontal="center" vertical="justify"/>
    </xf>
    <xf numFmtId="0" fontId="3" fillId="0" borderId="36" xfId="0" applyFont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0" fontId="9" fillId="0" borderId="45" xfId="0" applyFont="1" applyFill="1" applyBorder="1" applyAlignment="1">
      <alignment vertical="justify" wrapText="1"/>
    </xf>
    <xf numFmtId="181" fontId="9" fillId="0" borderId="46" xfId="0" applyNumberFormat="1" applyFont="1" applyFill="1" applyBorder="1" applyAlignment="1">
      <alignment horizontal="center" vertical="justify"/>
    </xf>
    <xf numFmtId="49" fontId="9" fillId="0" borderId="47" xfId="0" applyNumberFormat="1" applyFont="1" applyFill="1" applyBorder="1" applyAlignment="1">
      <alignment horizontal="center" vertical="justify"/>
    </xf>
    <xf numFmtId="49" fontId="9" fillId="0" borderId="48" xfId="0" applyNumberFormat="1" applyFont="1" applyFill="1" applyBorder="1" applyAlignment="1">
      <alignment horizontal="center" vertical="justify"/>
    </xf>
    <xf numFmtId="0" fontId="9" fillId="0" borderId="45" xfId="0" applyFont="1" applyBorder="1" applyAlignment="1">
      <alignment vertical="top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7" xfId="0" applyNumberFormat="1" applyFont="1" applyBorder="1" applyAlignment="1">
      <alignment horizontal="center" vertical="justify"/>
    </xf>
    <xf numFmtId="49" fontId="9" fillId="0" borderId="48" xfId="0" applyNumberFormat="1" applyFont="1" applyBorder="1" applyAlignment="1">
      <alignment horizontal="center" vertical="justify"/>
    </xf>
    <xf numFmtId="49" fontId="16" fillId="0" borderId="27" xfId="0" applyNumberFormat="1" applyFont="1" applyBorder="1" applyAlignment="1">
      <alignment horizontal="center" vertical="justify"/>
    </xf>
    <xf numFmtId="0" fontId="9" fillId="0" borderId="45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0" fontId="9" fillId="0" borderId="24" xfId="0" applyFont="1" applyBorder="1" applyAlignment="1">
      <alignment vertical="top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49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0" fontId="3" fillId="0" borderId="43" xfId="0" applyFont="1" applyBorder="1" applyAlignment="1">
      <alignment vertical="justify" wrapText="1"/>
    </xf>
    <xf numFmtId="0" fontId="3" fillId="0" borderId="43" xfId="0" applyFont="1" applyFill="1" applyBorder="1" applyAlignment="1">
      <alignment vertical="justify" wrapText="1"/>
    </xf>
    <xf numFmtId="181" fontId="3" fillId="0" borderId="36" xfId="0" applyNumberFormat="1" applyFont="1" applyBorder="1" applyAlignment="1">
      <alignment horizontal="center" vertical="justify"/>
    </xf>
    <xf numFmtId="49" fontId="3" fillId="0" borderId="37" xfId="0" applyNumberFormat="1" applyFont="1" applyBorder="1" applyAlignment="1">
      <alignment horizontal="center" vertical="justify"/>
    </xf>
    <xf numFmtId="49" fontId="3" fillId="0" borderId="38" xfId="0" applyNumberFormat="1" applyFont="1" applyBorder="1" applyAlignment="1">
      <alignment horizontal="center" vertical="justify"/>
    </xf>
    <xf numFmtId="0" fontId="9" fillId="0" borderId="50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wrapText="1"/>
    </xf>
    <xf numFmtId="49" fontId="1" fillId="0" borderId="37" xfId="0" applyNumberFormat="1" applyFont="1" applyBorder="1" applyAlignment="1">
      <alignment horizontal="center" vertical="justify"/>
    </xf>
    <xf numFmtId="0" fontId="3" fillId="0" borderId="51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81" fontId="8" fillId="0" borderId="19" xfId="0" applyNumberFormat="1" applyFont="1" applyBorder="1" applyAlignment="1">
      <alignment horizontal="center" vertical="top"/>
    </xf>
    <xf numFmtId="186" fontId="8" fillId="0" borderId="44" xfId="0" applyNumberFormat="1" applyFont="1" applyBorder="1" applyAlignment="1">
      <alignment horizontal="right" vertical="justify"/>
    </xf>
    <xf numFmtId="186" fontId="9" fillId="0" borderId="52" xfId="0" applyNumberFormat="1" applyFont="1" applyBorder="1" applyAlignment="1">
      <alignment horizontal="right" vertical="justify"/>
    </xf>
    <xf numFmtId="186" fontId="9" fillId="0" borderId="53" xfId="0" applyNumberFormat="1" applyFont="1" applyBorder="1" applyAlignment="1">
      <alignment horizontal="right" vertical="justify"/>
    </xf>
    <xf numFmtId="186" fontId="9" fillId="0" borderId="54" xfId="0" applyNumberFormat="1" applyFont="1" applyFill="1" applyBorder="1" applyAlignment="1">
      <alignment horizontal="right" vertical="justify"/>
    </xf>
    <xf numFmtId="186" fontId="9" fillId="0" borderId="53" xfId="0" applyNumberFormat="1" applyFont="1" applyFill="1" applyBorder="1" applyAlignment="1">
      <alignment horizontal="right" vertical="justify"/>
    </xf>
    <xf numFmtId="186" fontId="9" fillId="0" borderId="54" xfId="0" applyNumberFormat="1" applyFont="1" applyBorder="1" applyAlignment="1">
      <alignment horizontal="right" vertical="justify"/>
    </xf>
    <xf numFmtId="186" fontId="9" fillId="34" borderId="53" xfId="0" applyNumberFormat="1" applyFont="1" applyFill="1" applyBorder="1" applyAlignment="1">
      <alignment horizontal="right" vertical="justify"/>
    </xf>
    <xf numFmtId="186" fontId="9" fillId="0" borderId="52" xfId="0" applyNumberFormat="1" applyFont="1" applyFill="1" applyBorder="1" applyAlignment="1">
      <alignment horizontal="right"/>
    </xf>
    <xf numFmtId="186" fontId="9" fillId="0" borderId="55" xfId="0" applyNumberFormat="1" applyFont="1" applyFill="1" applyBorder="1" applyAlignment="1">
      <alignment horizontal="right"/>
    </xf>
    <xf numFmtId="186" fontId="9" fillId="0" borderId="53" xfId="0" applyNumberFormat="1" applyFont="1" applyFill="1" applyBorder="1" applyAlignment="1">
      <alignment horizontal="right"/>
    </xf>
    <xf numFmtId="186" fontId="8" fillId="0" borderId="52" xfId="0" applyNumberFormat="1" applyFont="1" applyBorder="1" applyAlignment="1">
      <alignment horizontal="right" vertical="justify"/>
    </xf>
    <xf numFmtId="186" fontId="9" fillId="0" borderId="55" xfId="0" applyNumberFormat="1" applyFont="1" applyBorder="1" applyAlignment="1">
      <alignment horizontal="right" vertical="justify"/>
    </xf>
    <xf numFmtId="186" fontId="9" fillId="0" borderId="52" xfId="0" applyNumberFormat="1" applyFont="1" applyFill="1" applyBorder="1" applyAlignment="1">
      <alignment horizontal="right" vertical="justify"/>
    </xf>
    <xf numFmtId="186" fontId="9" fillId="34" borderId="52" xfId="0" applyNumberFormat="1" applyFont="1" applyFill="1" applyBorder="1" applyAlignment="1">
      <alignment horizontal="right" vertical="justify"/>
    </xf>
    <xf numFmtId="186" fontId="8" fillId="35" borderId="44" xfId="0" applyNumberFormat="1" applyFont="1" applyFill="1" applyBorder="1" applyAlignment="1">
      <alignment horizontal="right" vertical="justify"/>
    </xf>
    <xf numFmtId="186" fontId="3" fillId="0" borderId="52" xfId="0" applyNumberFormat="1" applyFont="1" applyBorder="1" applyAlignment="1">
      <alignment horizontal="right" vertical="justify"/>
    </xf>
    <xf numFmtId="186" fontId="3" fillId="0" borderId="44" xfId="0" applyNumberFormat="1" applyFont="1" applyBorder="1" applyAlignment="1">
      <alignment horizontal="right" vertical="justify"/>
    </xf>
    <xf numFmtId="186" fontId="9" fillId="0" borderId="52" xfId="0" applyNumberFormat="1" applyFont="1" applyBorder="1" applyAlignment="1">
      <alignment horizontal="right"/>
    </xf>
    <xf numFmtId="186" fontId="9" fillId="0" borderId="53" xfId="0" applyNumberFormat="1" applyFont="1" applyBorder="1" applyAlignment="1">
      <alignment horizontal="right"/>
    </xf>
    <xf numFmtId="186" fontId="9" fillId="0" borderId="55" xfId="0" applyNumberFormat="1" applyFont="1" applyBorder="1" applyAlignment="1">
      <alignment horizontal="right"/>
    </xf>
    <xf numFmtId="186" fontId="9" fillId="0" borderId="56" xfId="0" applyNumberFormat="1" applyFont="1" applyBorder="1" applyAlignment="1">
      <alignment horizontal="right" vertical="justify"/>
    </xf>
    <xf numFmtId="186" fontId="3" fillId="0" borderId="44" xfId="0" applyNumberFormat="1" applyFont="1" applyBorder="1" applyAlignment="1">
      <alignment horizontal="right" vertical="center"/>
    </xf>
    <xf numFmtId="49" fontId="9" fillId="34" borderId="57" xfId="0" applyNumberFormat="1" applyFont="1" applyFill="1" applyBorder="1" applyAlignment="1">
      <alignment horizontal="center" vertical="top"/>
    </xf>
    <xf numFmtId="49" fontId="8" fillId="34" borderId="38" xfId="0" applyNumberFormat="1" applyFont="1" applyFill="1" applyBorder="1" applyAlignment="1">
      <alignment horizontal="center" vertical="justify"/>
    </xf>
    <xf numFmtId="186" fontId="8" fillId="34" borderId="44" xfId="0" applyNumberFormat="1" applyFont="1" applyFill="1" applyBorder="1" applyAlignment="1">
      <alignment horizontal="right" vertical="justify"/>
    </xf>
    <xf numFmtId="0" fontId="9" fillId="34" borderId="58" xfId="0" applyFont="1" applyFill="1" applyBorder="1" applyAlignment="1">
      <alignment vertical="top" wrapText="1"/>
    </xf>
    <xf numFmtId="181" fontId="9" fillId="34" borderId="57" xfId="0" applyNumberFormat="1" applyFont="1" applyFill="1" applyBorder="1" applyAlignment="1">
      <alignment horizontal="center" vertical="top"/>
    </xf>
    <xf numFmtId="49" fontId="9" fillId="34" borderId="59" xfId="0" applyNumberFormat="1" applyFont="1" applyFill="1" applyBorder="1" applyAlignment="1">
      <alignment horizontal="center" vertical="justify"/>
    </xf>
    <xf numFmtId="186" fontId="9" fillId="34" borderId="60" xfId="0" applyNumberFormat="1" applyFont="1" applyFill="1" applyBorder="1" applyAlignment="1">
      <alignment horizontal="right" vertical="justify"/>
    </xf>
    <xf numFmtId="0" fontId="9" fillId="34" borderId="51" xfId="0" applyFont="1" applyFill="1" applyBorder="1" applyAlignment="1">
      <alignment vertical="top" wrapText="1"/>
    </xf>
    <xf numFmtId="181" fontId="9" fillId="34" borderId="19" xfId="0" applyNumberFormat="1" applyFont="1" applyFill="1" applyBorder="1" applyAlignment="1">
      <alignment horizontal="center" vertical="top"/>
    </xf>
    <xf numFmtId="49" fontId="9" fillId="34" borderId="19" xfId="0" applyNumberFormat="1" applyFont="1" applyFill="1" applyBorder="1" applyAlignment="1">
      <alignment horizontal="center" vertical="top"/>
    </xf>
    <xf numFmtId="49" fontId="8" fillId="34" borderId="23" xfId="0" applyNumberFormat="1" applyFont="1" applyFill="1" applyBorder="1" applyAlignment="1">
      <alignment horizontal="center" vertical="justify"/>
    </xf>
    <xf numFmtId="186" fontId="8" fillId="34" borderId="55" xfId="0" applyNumberFormat="1" applyFont="1" applyFill="1" applyBorder="1" applyAlignment="1">
      <alignment horizontal="right" vertical="justify"/>
    </xf>
    <xf numFmtId="0" fontId="8" fillId="0" borderId="61" xfId="0" applyFont="1" applyBorder="1" applyAlignment="1">
      <alignment vertical="top" wrapText="1"/>
    </xf>
    <xf numFmtId="181" fontId="8" fillId="0" borderId="37" xfId="0" applyNumberFormat="1" applyFont="1" applyBorder="1" applyAlignment="1">
      <alignment horizontal="center" vertical="top"/>
    </xf>
    <xf numFmtId="49" fontId="8" fillId="34" borderId="37" xfId="0" applyNumberFormat="1" applyFont="1" applyFill="1" applyBorder="1" applyAlignment="1">
      <alignment horizontal="center" vertical="justify"/>
    </xf>
    <xf numFmtId="0" fontId="9" fillId="34" borderId="50" xfId="0" applyFont="1" applyFill="1" applyBorder="1" applyAlignment="1">
      <alignment vertical="top" wrapText="1"/>
    </xf>
    <xf numFmtId="0" fontId="9" fillId="0" borderId="62" xfId="0" applyFont="1" applyBorder="1" applyAlignment="1">
      <alignment vertical="top" wrapText="1"/>
    </xf>
    <xf numFmtId="181" fontId="9" fillId="0" borderId="34" xfId="0" applyNumberFormat="1" applyFont="1" applyBorder="1" applyAlignment="1">
      <alignment horizontal="center" vertical="justify"/>
    </xf>
    <xf numFmtId="49" fontId="9" fillId="0" borderId="63" xfId="0" applyNumberFormat="1" applyFont="1" applyBorder="1" applyAlignment="1">
      <alignment horizontal="center" vertical="justify"/>
    </xf>
    <xf numFmtId="186" fontId="9" fillId="0" borderId="64" xfId="0" applyNumberFormat="1" applyFont="1" applyBorder="1" applyAlignment="1">
      <alignment horizontal="right" vertical="justify"/>
    </xf>
    <xf numFmtId="0" fontId="9" fillId="0" borderId="51" xfId="0" applyFont="1" applyBorder="1" applyAlignment="1">
      <alignment vertical="top" wrapText="1"/>
    </xf>
    <xf numFmtId="0" fontId="9" fillId="0" borderId="65" xfId="0" applyFont="1" applyBorder="1" applyAlignment="1">
      <alignment vertical="top" wrapText="1"/>
    </xf>
    <xf numFmtId="0" fontId="9" fillId="34" borderId="31" xfId="0" applyFont="1" applyFill="1" applyBorder="1" applyAlignment="1">
      <alignment vertical="justify" wrapText="1"/>
    </xf>
    <xf numFmtId="181" fontId="9" fillId="34" borderId="15" xfId="0" applyNumberFormat="1" applyFont="1" applyFill="1" applyBorder="1" applyAlignment="1">
      <alignment horizontal="center" vertical="justify"/>
    </xf>
    <xf numFmtId="49" fontId="9" fillId="34" borderId="23" xfId="0" applyNumberFormat="1" applyFont="1" applyFill="1" applyBorder="1" applyAlignment="1">
      <alignment horizontal="center" vertical="justify"/>
    </xf>
    <xf numFmtId="186" fontId="9" fillId="34" borderId="55" xfId="0" applyNumberFormat="1" applyFont="1" applyFill="1" applyBorder="1" applyAlignment="1">
      <alignment horizontal="right" vertical="justify"/>
    </xf>
    <xf numFmtId="181" fontId="9" fillId="0" borderId="11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186" fontId="9" fillId="0" borderId="66" xfId="0" applyNumberFormat="1" applyFont="1" applyBorder="1" applyAlignment="1">
      <alignment horizontal="right" vertical="justify"/>
    </xf>
    <xf numFmtId="0" fontId="56" fillId="0" borderId="62" xfId="0" applyFont="1" applyBorder="1" applyAlignment="1">
      <alignment vertical="center" wrapText="1"/>
    </xf>
    <xf numFmtId="181" fontId="9" fillId="34" borderId="11" xfId="0" applyNumberFormat="1" applyFont="1" applyFill="1" applyBorder="1" applyAlignment="1">
      <alignment horizontal="center" vertical="justify"/>
    </xf>
    <xf numFmtId="49" fontId="9" fillId="34" borderId="14" xfId="0" applyNumberFormat="1" applyFont="1" applyFill="1" applyBorder="1" applyAlignment="1">
      <alignment horizontal="center" vertical="justify"/>
    </xf>
    <xf numFmtId="186" fontId="9" fillId="34" borderId="66" xfId="0" applyNumberFormat="1" applyFont="1" applyFill="1" applyBorder="1" applyAlignment="1">
      <alignment horizontal="right" vertical="justify"/>
    </xf>
    <xf numFmtId="0" fontId="8" fillId="0" borderId="30" xfId="0" applyFont="1" applyFill="1" applyBorder="1" applyAlignment="1">
      <alignment vertical="top" wrapText="1"/>
    </xf>
    <xf numFmtId="0" fontId="8" fillId="34" borderId="43" xfId="0" applyFont="1" applyFill="1" applyBorder="1" applyAlignment="1">
      <alignment vertical="justify" wrapText="1"/>
    </xf>
    <xf numFmtId="181" fontId="8" fillId="34" borderId="36" xfId="0" applyNumberFormat="1" applyFont="1" applyFill="1" applyBorder="1" applyAlignment="1">
      <alignment horizontal="center" vertical="justify"/>
    </xf>
    <xf numFmtId="0" fontId="1" fillId="34" borderId="0" xfId="0" applyFont="1" applyFill="1" applyAlignment="1">
      <alignment/>
    </xf>
    <xf numFmtId="0" fontId="9" fillId="34" borderId="43" xfId="0" applyFont="1" applyFill="1" applyBorder="1" applyAlignment="1">
      <alignment vertical="justify" wrapText="1"/>
    </xf>
    <xf numFmtId="181" fontId="9" fillId="34" borderId="36" xfId="0" applyNumberFormat="1" applyFont="1" applyFill="1" applyBorder="1" applyAlignment="1">
      <alignment horizontal="center" vertical="justify"/>
    </xf>
    <xf numFmtId="49" fontId="9" fillId="34" borderId="37" xfId="0" applyNumberFormat="1" applyFont="1" applyFill="1" applyBorder="1" applyAlignment="1">
      <alignment horizontal="center" vertical="justify"/>
    </xf>
    <xf numFmtId="49" fontId="9" fillId="34" borderId="38" xfId="0" applyNumberFormat="1" applyFont="1" applyFill="1" applyBorder="1" applyAlignment="1">
      <alignment horizontal="center" vertical="justify"/>
    </xf>
    <xf numFmtId="186" fontId="9" fillId="34" borderId="44" xfId="0" applyNumberFormat="1" applyFont="1" applyFill="1" applyBorder="1" applyAlignment="1">
      <alignment horizontal="right" vertical="justify"/>
    </xf>
    <xf numFmtId="0" fontId="9" fillId="0" borderId="31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0" fillId="0" borderId="58" xfId="0" applyBorder="1" applyAlignment="1">
      <alignment/>
    </xf>
    <xf numFmtId="0" fontId="10" fillId="0" borderId="68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6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153</v>
      </c>
    </row>
    <row r="2" ht="12.75">
      <c r="B2" s="11"/>
    </row>
    <row r="3" spans="2:6" ht="12.75">
      <c r="B3" s="1"/>
      <c r="C3" s="449">
        <v>2012</v>
      </c>
      <c r="D3" s="450"/>
      <c r="E3" s="449">
        <v>2013</v>
      </c>
      <c r="F3" s="451"/>
    </row>
    <row r="4" spans="2:6" ht="12.75">
      <c r="B4" s="3"/>
      <c r="C4" s="103" t="s">
        <v>121</v>
      </c>
      <c r="D4" s="91" t="s">
        <v>118</v>
      </c>
      <c r="E4" s="97" t="s">
        <v>122</v>
      </c>
      <c r="F4" s="15" t="s">
        <v>118</v>
      </c>
    </row>
    <row r="5" spans="2:6" ht="16.5">
      <c r="B5" s="104" t="s">
        <v>0</v>
      </c>
      <c r="C5" s="4">
        <f>C6+C22+C24</f>
        <v>23672.600000000002</v>
      </c>
      <c r="D5" s="86">
        <f>ROUND(C5/C62*100,1)</f>
        <v>23</v>
      </c>
      <c r="E5" s="101">
        <f>E6+E22+E24</f>
        <v>22318</v>
      </c>
      <c r="F5" s="102">
        <f>ROUND(E5/E62*100,1)</f>
        <v>18.6</v>
      </c>
    </row>
    <row r="6" spans="2:6" ht="16.5">
      <c r="B6" s="105" t="s">
        <v>119</v>
      </c>
      <c r="C6" s="99">
        <f>C7+C14</f>
        <v>21337.600000000002</v>
      </c>
      <c r="D6" s="122">
        <f>ROUND(C6/C62*100,1)</f>
        <v>20.8</v>
      </c>
      <c r="E6" s="99">
        <f>E7+E14</f>
        <v>20112.4</v>
      </c>
      <c r="F6" s="102">
        <f>ROUND(E6/E62*100,1)</f>
        <v>16.8</v>
      </c>
    </row>
    <row r="7" spans="2:6" ht="16.5">
      <c r="B7" s="106" t="s">
        <v>18</v>
      </c>
      <c r="C7" s="98">
        <f>SUM(C8:C13)</f>
        <v>4020.7</v>
      </c>
      <c r="D7" s="123"/>
      <c r="E7" s="98">
        <f>SUM(E8:E13)</f>
        <v>4470</v>
      </c>
      <c r="F7" s="87"/>
    </row>
    <row r="8" spans="2:6" ht="15.75">
      <c r="B8" s="107" t="s">
        <v>159</v>
      </c>
      <c r="C8" s="5">
        <v>887.4</v>
      </c>
      <c r="E8" s="94">
        <v>965.3</v>
      </c>
      <c r="F8" s="87"/>
    </row>
    <row r="9" spans="2:6" ht="15.75">
      <c r="B9" s="107" t="s">
        <v>160</v>
      </c>
      <c r="C9" s="5">
        <v>770.2</v>
      </c>
      <c r="E9" s="94">
        <v>827.7</v>
      </c>
      <c r="F9" s="87"/>
    </row>
    <row r="10" spans="2:6" ht="15.75">
      <c r="B10" s="107" t="s">
        <v>130</v>
      </c>
      <c r="C10" s="5">
        <v>2084.9</v>
      </c>
      <c r="E10" s="94">
        <v>2307.7</v>
      </c>
      <c r="F10" s="87"/>
    </row>
    <row r="11" spans="2:6" ht="15.75">
      <c r="B11" s="108" t="s">
        <v>161</v>
      </c>
      <c r="C11" s="5">
        <v>0</v>
      </c>
      <c r="E11" s="94">
        <v>89</v>
      </c>
      <c r="F11" s="87"/>
    </row>
    <row r="12" spans="2:6" ht="15.75">
      <c r="B12" s="108" t="s">
        <v>1</v>
      </c>
      <c r="C12" s="5">
        <v>218.2</v>
      </c>
      <c r="E12" s="95">
        <v>220.3</v>
      </c>
      <c r="F12" s="87"/>
    </row>
    <row r="13" spans="2:6" ht="15">
      <c r="B13" s="109" t="s">
        <v>2</v>
      </c>
      <c r="C13" s="13">
        <v>60</v>
      </c>
      <c r="E13" s="94">
        <v>60</v>
      </c>
      <c r="F13" s="87"/>
    </row>
    <row r="14" spans="2:8" s="14" customFormat="1" ht="16.5">
      <c r="B14" s="110" t="s">
        <v>19</v>
      </c>
      <c r="C14" s="117">
        <f>SUM(C15:C19)</f>
        <v>17316.9</v>
      </c>
      <c r="D14" s="121"/>
      <c r="E14" s="100">
        <f>SUM(E15:E20)</f>
        <v>15642.4</v>
      </c>
      <c r="F14" s="89"/>
      <c r="H14" s="94"/>
    </row>
    <row r="15" spans="2:8" ht="15.75">
      <c r="B15" s="107" t="s">
        <v>162</v>
      </c>
      <c r="C15" s="5">
        <v>887.4</v>
      </c>
      <c r="D15" s="135"/>
      <c r="E15" s="94">
        <v>965.3</v>
      </c>
      <c r="F15" s="87"/>
      <c r="H15" s="94"/>
    </row>
    <row r="16" spans="2:8" ht="15.75">
      <c r="B16" s="107" t="s">
        <v>140</v>
      </c>
      <c r="C16" s="5">
        <v>12194.9</v>
      </c>
      <c r="D16" s="135"/>
      <c r="E16" s="94">
        <v>12841.3</v>
      </c>
      <c r="F16" s="87"/>
      <c r="H16" s="134"/>
    </row>
    <row r="17" spans="2:8" ht="15.75">
      <c r="B17" s="107" t="s">
        <v>163</v>
      </c>
      <c r="C17" s="5">
        <v>153</v>
      </c>
      <c r="D17" s="135"/>
      <c r="E17" s="94"/>
      <c r="F17" s="87"/>
      <c r="H17" s="131"/>
    </row>
    <row r="18" spans="2:6" ht="18.75" customHeight="1">
      <c r="B18" s="108" t="s">
        <v>141</v>
      </c>
      <c r="C18" s="5">
        <v>0.6</v>
      </c>
      <c r="E18" s="94">
        <v>0.6</v>
      </c>
      <c r="F18" s="87"/>
    </row>
    <row r="19" spans="2:6" ht="14.25" customHeight="1">
      <c r="B19" s="107" t="s">
        <v>164</v>
      </c>
      <c r="C19" s="5">
        <v>4081</v>
      </c>
      <c r="D19" s="92"/>
      <c r="E19" s="96">
        <v>1835.2</v>
      </c>
      <c r="F19" s="87"/>
    </row>
    <row r="20" spans="2:6" ht="12" customHeight="1">
      <c r="B20" s="107"/>
      <c r="C20" s="5"/>
      <c r="D20" s="92"/>
      <c r="E20" s="96"/>
      <c r="F20" s="87"/>
    </row>
    <row r="21" spans="2:6" ht="12" customHeight="1">
      <c r="B21" s="107" t="s">
        <v>128</v>
      </c>
      <c r="C21" s="5">
        <v>67</v>
      </c>
      <c r="D21" s="92"/>
      <c r="E21" s="96">
        <v>5</v>
      </c>
      <c r="F21" s="87"/>
    </row>
    <row r="22" spans="2:6" ht="18" customHeight="1">
      <c r="B22" s="111" t="s">
        <v>3</v>
      </c>
      <c r="C22" s="84">
        <v>400</v>
      </c>
      <c r="D22" s="120"/>
      <c r="E22" s="84">
        <v>400</v>
      </c>
      <c r="F22" s="87"/>
    </row>
    <row r="23" spans="2:6" ht="12.75">
      <c r="B23" s="112"/>
      <c r="C23" s="5"/>
      <c r="D23" s="92"/>
      <c r="E23" s="5"/>
      <c r="F23" s="87"/>
    </row>
    <row r="24" spans="2:6" ht="15.75">
      <c r="B24" s="113" t="s">
        <v>4</v>
      </c>
      <c r="C24" s="6">
        <f>SUM(C25:C30)</f>
        <v>1935</v>
      </c>
      <c r="D24" s="93">
        <f>ROUND(C24/C62*100,1)</f>
        <v>1.9</v>
      </c>
      <c r="E24" s="6">
        <f>SUM(E25:E30)</f>
        <v>1805.6</v>
      </c>
      <c r="F24" s="88">
        <f>ROUND(E24/E62*100,1)</f>
        <v>1.5</v>
      </c>
    </row>
    <row r="25" spans="2:6" ht="30.75" customHeight="1">
      <c r="B25" s="107" t="s">
        <v>5</v>
      </c>
      <c r="C25" s="13">
        <v>95</v>
      </c>
      <c r="D25" s="93"/>
      <c r="E25" s="5">
        <v>88.6</v>
      </c>
      <c r="F25" s="88"/>
    </row>
    <row r="26" spans="2:6" ht="21" customHeight="1">
      <c r="B26" s="107" t="s">
        <v>6</v>
      </c>
      <c r="C26" s="13">
        <v>250</v>
      </c>
      <c r="D26" s="93"/>
      <c r="E26" s="96">
        <v>250</v>
      </c>
      <c r="F26" s="88"/>
    </row>
    <row r="27" spans="2:6" ht="15.75">
      <c r="B27" s="107" t="s">
        <v>7</v>
      </c>
      <c r="C27" s="13">
        <v>230</v>
      </c>
      <c r="D27" s="92"/>
      <c r="E27" s="96">
        <v>233</v>
      </c>
      <c r="F27" s="88"/>
    </row>
    <row r="28" spans="2:6" ht="15.75">
      <c r="B28" s="114" t="s">
        <v>171</v>
      </c>
      <c r="C28" s="129">
        <v>0</v>
      </c>
      <c r="D28" s="130"/>
      <c r="E28" s="137">
        <v>100</v>
      </c>
      <c r="F28" s="88"/>
    </row>
    <row r="29" spans="2:6" ht="22.5" customHeight="1">
      <c r="B29" s="114" t="s">
        <v>174</v>
      </c>
      <c r="C29" s="118">
        <v>70</v>
      </c>
      <c r="D29" s="92"/>
      <c r="E29" s="137">
        <v>200</v>
      </c>
      <c r="F29" s="88"/>
    </row>
    <row r="30" spans="2:6" ht="21.75" customHeight="1">
      <c r="B30" s="108" t="s">
        <v>120</v>
      </c>
      <c r="C30" s="5">
        <v>1290</v>
      </c>
      <c r="D30" s="92"/>
      <c r="E30" s="137">
        <v>934</v>
      </c>
      <c r="F30" s="88"/>
    </row>
    <row r="31" spans="2:6" ht="24.75" customHeight="1">
      <c r="B31" s="110" t="s">
        <v>8</v>
      </c>
      <c r="C31" s="7">
        <f>C32</f>
        <v>140</v>
      </c>
      <c r="D31" s="124">
        <f>ROUND(C31/C62*100,1)</f>
        <v>0.1</v>
      </c>
      <c r="E31" s="7">
        <f>E32</f>
        <v>140</v>
      </c>
      <c r="F31" s="88">
        <f>ROUND(E31/E62*100,1)</f>
        <v>0.1</v>
      </c>
    </row>
    <row r="32" spans="2:6" ht="28.5" customHeight="1">
      <c r="B32" s="107" t="s">
        <v>25</v>
      </c>
      <c r="C32" s="5">
        <v>140</v>
      </c>
      <c r="D32" s="124"/>
      <c r="E32" s="5">
        <v>140</v>
      </c>
      <c r="F32" s="88"/>
    </row>
    <row r="33" spans="2:6" ht="33" customHeight="1">
      <c r="B33" s="110" t="s">
        <v>125</v>
      </c>
      <c r="C33" s="85">
        <v>203</v>
      </c>
      <c r="D33" s="124">
        <f>ROUND(C33/C62*100,1)</f>
        <v>0.2</v>
      </c>
      <c r="E33" s="6">
        <v>276</v>
      </c>
      <c r="F33" s="88">
        <f>ROUND(E33/E62*100,1)</f>
        <v>0.2</v>
      </c>
    </row>
    <row r="34" spans="2:6" ht="16.5">
      <c r="B34" s="110" t="s">
        <v>20</v>
      </c>
      <c r="C34" s="7">
        <f>SUM(C35:C42)</f>
        <v>57726.3</v>
      </c>
      <c r="D34" s="124">
        <f>ROUND(C34/C62*100,1)</f>
        <v>56.2</v>
      </c>
      <c r="E34" s="7">
        <f>SUM(E35:E43)</f>
        <v>67153.9</v>
      </c>
      <c r="F34" s="88">
        <f>ROUND(E34/E62*100,1)</f>
        <v>56</v>
      </c>
    </row>
    <row r="35" spans="2:6" ht="63" customHeight="1">
      <c r="B35" s="115" t="s">
        <v>9</v>
      </c>
      <c r="C35" s="5">
        <v>21640</v>
      </c>
      <c r="D35" s="124"/>
      <c r="E35" s="96"/>
      <c r="F35" s="88"/>
    </row>
    <row r="36" spans="2:6" ht="22.5" customHeight="1">
      <c r="B36" s="107" t="s">
        <v>26</v>
      </c>
      <c r="C36" s="5">
        <v>7473.2</v>
      </c>
      <c r="D36" s="124"/>
      <c r="E36" s="96">
        <v>66472.4</v>
      </c>
      <c r="F36" s="88"/>
    </row>
    <row r="37" spans="2:6" ht="31.5">
      <c r="B37" s="107" t="s">
        <v>22</v>
      </c>
      <c r="C37" s="5">
        <v>1927.8</v>
      </c>
      <c r="D37" s="124"/>
      <c r="E37" s="96"/>
      <c r="F37" s="88"/>
    </row>
    <row r="38" spans="2:6" ht="21.75" customHeight="1">
      <c r="B38" s="107" t="s">
        <v>23</v>
      </c>
      <c r="C38" s="5">
        <v>22320.9</v>
      </c>
      <c r="D38" s="124"/>
      <c r="E38" s="96"/>
      <c r="F38" s="88"/>
    </row>
    <row r="39" spans="2:6" ht="39.75" customHeight="1">
      <c r="B39" s="107" t="s">
        <v>123</v>
      </c>
      <c r="C39" s="5">
        <v>100</v>
      </c>
      <c r="D39" s="124"/>
      <c r="E39" s="96"/>
      <c r="F39" s="88"/>
    </row>
    <row r="40" spans="2:6" ht="19.5" customHeight="1">
      <c r="B40" s="107" t="s">
        <v>21</v>
      </c>
      <c r="C40" s="5">
        <v>3724.4</v>
      </c>
      <c r="D40" s="124"/>
      <c r="E40" s="96"/>
      <c r="F40" s="88"/>
    </row>
    <row r="41" spans="2:6" ht="15.75">
      <c r="B41" s="108" t="s">
        <v>10</v>
      </c>
      <c r="C41" s="83">
        <v>200</v>
      </c>
      <c r="D41" s="124"/>
      <c r="E41" s="96"/>
      <c r="F41" s="88"/>
    </row>
    <row r="42" spans="2:6" ht="15.75">
      <c r="B42" s="108" t="s">
        <v>172</v>
      </c>
      <c r="C42" s="83">
        <v>340</v>
      </c>
      <c r="D42" s="124"/>
      <c r="E42" s="96">
        <v>181.5</v>
      </c>
      <c r="F42" s="88"/>
    </row>
    <row r="43" spans="2:6" ht="15.75">
      <c r="B43" s="108" t="s">
        <v>173</v>
      </c>
      <c r="C43" s="83"/>
      <c r="D43" s="124"/>
      <c r="E43" s="96">
        <v>500</v>
      </c>
      <c r="F43" s="88"/>
    </row>
    <row r="44" spans="2:6" s="9" customFormat="1" ht="15.75">
      <c r="B44" s="113" t="s">
        <v>11</v>
      </c>
      <c r="C44" s="8">
        <v>170</v>
      </c>
      <c r="D44" s="124">
        <f>ROUND(C44/C62*100,1)</f>
        <v>0.2</v>
      </c>
      <c r="E44" s="8">
        <v>117</v>
      </c>
      <c r="F44" s="88">
        <f>ROUND(E44/E62*100,1)</f>
        <v>0.1</v>
      </c>
    </row>
    <row r="45" spans="2:6" ht="15.75">
      <c r="B45" s="113" t="s">
        <v>12</v>
      </c>
      <c r="C45" s="7">
        <f>C46+C47+C48+C49+C50+C51</f>
        <v>1460</v>
      </c>
      <c r="D45" s="124">
        <f>ROUND(C45/C62*100,1)</f>
        <v>1.4</v>
      </c>
      <c r="E45" s="7">
        <f>SUM(E46:E51)</f>
        <v>3180</v>
      </c>
      <c r="F45" s="88">
        <f>ROUND(E45/E62*100,1)</f>
        <v>2.7</v>
      </c>
    </row>
    <row r="46" spans="2:6" ht="31.5">
      <c r="B46" s="107" t="s">
        <v>27</v>
      </c>
      <c r="C46" s="5">
        <v>540</v>
      </c>
      <c r="D46" s="124"/>
      <c r="E46" s="96">
        <v>1900</v>
      </c>
      <c r="F46" s="88"/>
    </row>
    <row r="47" spans="2:6" ht="15.75">
      <c r="B47" s="107" t="s">
        <v>13</v>
      </c>
      <c r="C47" s="5">
        <v>270</v>
      </c>
      <c r="D47" s="124"/>
      <c r="E47" s="96">
        <v>300</v>
      </c>
      <c r="F47" s="88"/>
    </row>
    <row r="48" spans="2:6" ht="15.75">
      <c r="B48" s="114" t="s">
        <v>165</v>
      </c>
      <c r="C48" s="5">
        <v>200</v>
      </c>
      <c r="D48" s="124"/>
      <c r="E48" s="128">
        <v>300</v>
      </c>
      <c r="F48" s="88"/>
    </row>
    <row r="49" spans="2:6" ht="15.75">
      <c r="B49" s="114" t="s">
        <v>166</v>
      </c>
      <c r="C49" s="5">
        <v>130</v>
      </c>
      <c r="D49" s="124"/>
      <c r="E49" s="128">
        <v>180</v>
      </c>
      <c r="F49" s="88"/>
    </row>
    <row r="50" spans="2:6" ht="15.75">
      <c r="B50" s="114" t="s">
        <v>167</v>
      </c>
      <c r="C50" s="5">
        <v>150</v>
      </c>
      <c r="D50" s="124"/>
      <c r="E50" s="128">
        <v>300</v>
      </c>
      <c r="F50" s="88"/>
    </row>
    <row r="51" spans="2:6" ht="15.75">
      <c r="B51" s="114" t="s">
        <v>168</v>
      </c>
      <c r="C51" s="5">
        <v>170</v>
      </c>
      <c r="D51" s="124"/>
      <c r="E51" s="128">
        <v>200</v>
      </c>
      <c r="F51" s="88"/>
    </row>
    <row r="52" spans="2:6" ht="15.75">
      <c r="B52" s="113" t="s">
        <v>14</v>
      </c>
      <c r="C52" s="7">
        <f>C53</f>
        <v>5797</v>
      </c>
      <c r="D52" s="124">
        <f>ROUND(C52/C62*100,1)</f>
        <v>5.6</v>
      </c>
      <c r="E52" s="7">
        <f>E53</f>
        <v>10100</v>
      </c>
      <c r="F52" s="88">
        <f>ROUND(E52/E62*100,1)</f>
        <v>8.4</v>
      </c>
    </row>
    <row r="53" spans="2:6" ht="31.5">
      <c r="B53" s="107" t="s">
        <v>28</v>
      </c>
      <c r="C53" s="5">
        <v>5797</v>
      </c>
      <c r="D53" s="124"/>
      <c r="E53" s="128">
        <v>10100</v>
      </c>
      <c r="F53" s="88"/>
    </row>
    <row r="54" spans="2:6" ht="15.75">
      <c r="B54" s="113" t="s">
        <v>15</v>
      </c>
      <c r="C54" s="7">
        <f>C55</f>
        <v>463.6</v>
      </c>
      <c r="D54" s="124">
        <f>ROUND(C54/C62*100,1)</f>
        <v>0.5</v>
      </c>
      <c r="E54" s="7">
        <f>E55</f>
        <v>499.1</v>
      </c>
      <c r="F54" s="88">
        <f>ROUND(E54/E62*100,1)</f>
        <v>0.4</v>
      </c>
    </row>
    <row r="55" spans="2:6" ht="47.25">
      <c r="B55" s="107" t="s">
        <v>124</v>
      </c>
      <c r="C55" s="5">
        <v>463.6</v>
      </c>
      <c r="D55" s="124"/>
      <c r="E55" s="96">
        <v>499.1</v>
      </c>
      <c r="F55" s="88"/>
    </row>
    <row r="56" spans="2:6" ht="15.75">
      <c r="B56" s="113" t="s">
        <v>16</v>
      </c>
      <c r="C56" s="7">
        <f>C57+C58</f>
        <v>1470</v>
      </c>
      <c r="D56" s="124">
        <f>ROUND(C56/C62*100,1)</f>
        <v>1.4</v>
      </c>
      <c r="E56" s="7">
        <f>E57+E58</f>
        <v>1500</v>
      </c>
      <c r="F56" s="88">
        <f>ROUND(E56/E62*100,1)</f>
        <v>1.3</v>
      </c>
    </row>
    <row r="57" spans="2:6" ht="31.5">
      <c r="B57" s="107" t="s">
        <v>17</v>
      </c>
      <c r="C57" s="5">
        <v>1420</v>
      </c>
      <c r="D57" s="92"/>
      <c r="E57" s="96">
        <v>1500</v>
      </c>
      <c r="F57" s="87"/>
    </row>
    <row r="58" spans="2:6" ht="15.75">
      <c r="B58" s="114" t="s">
        <v>165</v>
      </c>
      <c r="C58" s="5">
        <v>50</v>
      </c>
      <c r="D58" s="92"/>
      <c r="E58" s="128">
        <v>0</v>
      </c>
      <c r="F58" s="87"/>
    </row>
    <row r="59" spans="2:6" ht="11.25" customHeight="1">
      <c r="B59" s="112"/>
      <c r="C59" s="5"/>
      <c r="D59" s="93"/>
      <c r="E59" s="96"/>
      <c r="F59" s="87"/>
    </row>
    <row r="60" spans="2:7" s="10" customFormat="1" ht="21.75" customHeight="1">
      <c r="B60" s="116" t="s">
        <v>24</v>
      </c>
      <c r="C60" s="119">
        <f>C5+C31+C33+C34+C44+C45+C52+C54+C56</f>
        <v>91102.50000000001</v>
      </c>
      <c r="D60" s="119"/>
      <c r="E60" s="119">
        <f>E5+E31+E33+E34+E44+E45+E52+E54+E56</f>
        <v>105284</v>
      </c>
      <c r="F60" s="90"/>
      <c r="G60" s="10" t="s">
        <v>169</v>
      </c>
    </row>
    <row r="61" ht="18" customHeight="1">
      <c r="E61" s="2">
        <v>76367</v>
      </c>
    </row>
    <row r="62" spans="2:6" s="16" customFormat="1" ht="20.25" customHeight="1">
      <c r="B62" s="125" t="s">
        <v>126</v>
      </c>
      <c r="C62" s="126">
        <v>102731.4</v>
      </c>
      <c r="D62" s="126"/>
      <c r="E62" s="138">
        <f>E60+14651.3+5</f>
        <v>119940.3</v>
      </c>
      <c r="F62" s="127"/>
    </row>
    <row r="63" ht="12.75">
      <c r="E63" s="2"/>
    </row>
    <row r="64" spans="2:5" ht="12.75">
      <c r="B64" t="s">
        <v>127</v>
      </c>
      <c r="C64">
        <v>12993</v>
      </c>
      <c r="E64" s="2">
        <v>14651.3</v>
      </c>
    </row>
    <row r="65" spans="2:5" ht="12.75">
      <c r="B65" t="s">
        <v>128</v>
      </c>
      <c r="C65">
        <v>67</v>
      </c>
      <c r="E65">
        <v>5</v>
      </c>
    </row>
    <row r="66" spans="2:5" ht="12.75">
      <c r="B66" t="s">
        <v>129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="20" customFormat="1" ht="15">
      <c r="E10" s="141" t="s">
        <v>371</v>
      </c>
    </row>
    <row r="11" spans="1:6" s="20" customFormat="1" ht="15.75">
      <c r="A11" s="9" t="s">
        <v>335</v>
      </c>
      <c r="F11" s="140"/>
    </row>
    <row r="12" spans="1:6" s="20" customFormat="1" ht="15.75">
      <c r="A12" s="9" t="s">
        <v>346</v>
      </c>
      <c r="F12" s="140"/>
    </row>
    <row r="13" spans="1:5" ht="15.75">
      <c r="A13" t="s">
        <v>345</v>
      </c>
      <c r="E13" s="17" t="s">
        <v>197</v>
      </c>
    </row>
    <row r="14" spans="1:5" ht="12.75" customHeight="1">
      <c r="A14" s="456" t="s">
        <v>37</v>
      </c>
      <c r="B14" s="452" t="s">
        <v>39</v>
      </c>
      <c r="C14" s="452" t="s">
        <v>34</v>
      </c>
      <c r="D14" s="452" t="s">
        <v>40</v>
      </c>
      <c r="E14" s="452" t="s">
        <v>41</v>
      </c>
    </row>
    <row r="15" spans="1:5" ht="12.75" customHeight="1">
      <c r="A15" s="457"/>
      <c r="B15" s="453"/>
      <c r="C15" s="453"/>
      <c r="D15" s="453"/>
      <c r="E15" s="453"/>
    </row>
    <row r="16" spans="1:5" ht="15">
      <c r="A16" s="249" t="s">
        <v>43</v>
      </c>
      <c r="B16" s="250">
        <v>100</v>
      </c>
      <c r="C16" s="239"/>
      <c r="D16" s="239"/>
      <c r="E16" s="251">
        <f>E17+E21</f>
        <v>4227.8</v>
      </c>
    </row>
    <row r="17" spans="1:5" s="139" customFormat="1" ht="30.75" customHeight="1">
      <c r="A17" s="187" t="s">
        <v>45</v>
      </c>
      <c r="B17" s="189">
        <v>102</v>
      </c>
      <c r="C17" s="190"/>
      <c r="D17" s="190"/>
      <c r="E17" s="191">
        <f>E18</f>
        <v>1044.3</v>
      </c>
    </row>
    <row r="18" spans="1:5" ht="18.75" customHeight="1">
      <c r="A18" s="162" t="s">
        <v>178</v>
      </c>
      <c r="B18" s="51">
        <v>102</v>
      </c>
      <c r="C18" s="31" t="s">
        <v>47</v>
      </c>
      <c r="D18" s="31"/>
      <c r="E18" s="32">
        <f>E20</f>
        <v>1044.3</v>
      </c>
    </row>
    <row r="19" spans="1:5" ht="27" customHeight="1">
      <c r="A19" s="162" t="s">
        <v>357</v>
      </c>
      <c r="B19" s="51">
        <v>102</v>
      </c>
      <c r="C19" s="31" t="s">
        <v>47</v>
      </c>
      <c r="D19" s="31" t="s">
        <v>358</v>
      </c>
      <c r="E19" s="32">
        <f>E20</f>
        <v>1044.3</v>
      </c>
    </row>
    <row r="20" spans="1:5" ht="19.5" customHeight="1">
      <c r="A20" s="162" t="s">
        <v>323</v>
      </c>
      <c r="B20" s="51">
        <v>102</v>
      </c>
      <c r="C20" s="31" t="s">
        <v>47</v>
      </c>
      <c r="D20" s="31" t="s">
        <v>325</v>
      </c>
      <c r="E20" s="32">
        <v>1044.3</v>
      </c>
    </row>
    <row r="21" spans="1:5" s="139" customFormat="1" ht="33" customHeight="1">
      <c r="A21" s="187" t="s">
        <v>50</v>
      </c>
      <c r="B21" s="189">
        <v>103</v>
      </c>
      <c r="C21" s="190"/>
      <c r="D21" s="190"/>
      <c r="E21" s="191">
        <f>E22+E25+E28</f>
        <v>3183.5</v>
      </c>
    </row>
    <row r="22" spans="1:5" ht="17.25" customHeight="1">
      <c r="A22" s="162" t="s">
        <v>180</v>
      </c>
      <c r="B22" s="51">
        <v>103</v>
      </c>
      <c r="C22" s="31" t="s">
        <v>52</v>
      </c>
      <c r="D22" s="31"/>
      <c r="E22" s="32">
        <f>E24</f>
        <v>897.3</v>
      </c>
    </row>
    <row r="23" spans="1:5" ht="27" customHeight="1">
      <c r="A23" s="162" t="s">
        <v>357</v>
      </c>
      <c r="B23" s="51">
        <v>103</v>
      </c>
      <c r="C23" s="31" t="s">
        <v>52</v>
      </c>
      <c r="D23" s="31" t="s">
        <v>358</v>
      </c>
      <c r="E23" s="32">
        <f>E24</f>
        <v>897.3</v>
      </c>
    </row>
    <row r="24" spans="1:5" ht="16.5" customHeight="1">
      <c r="A24" s="162" t="s">
        <v>323</v>
      </c>
      <c r="B24" s="51">
        <v>103</v>
      </c>
      <c r="C24" s="31" t="s">
        <v>52</v>
      </c>
      <c r="D24" s="31" t="s">
        <v>325</v>
      </c>
      <c r="E24" s="32">
        <v>897.3</v>
      </c>
    </row>
    <row r="25" spans="1:5" ht="19.5" customHeight="1">
      <c r="A25" s="162" t="s">
        <v>55</v>
      </c>
      <c r="B25" s="51">
        <v>103</v>
      </c>
      <c r="C25" s="31" t="s">
        <v>56</v>
      </c>
      <c r="D25" s="31"/>
      <c r="E25" s="32">
        <f>E27</f>
        <v>239.2</v>
      </c>
    </row>
    <row r="26" spans="1:5" ht="29.25" customHeight="1">
      <c r="A26" s="162" t="s">
        <v>357</v>
      </c>
      <c r="B26" s="25">
        <v>103</v>
      </c>
      <c r="C26" s="31" t="s">
        <v>56</v>
      </c>
      <c r="D26" s="31" t="s">
        <v>358</v>
      </c>
      <c r="E26" s="32">
        <f>E27</f>
        <v>239.2</v>
      </c>
    </row>
    <row r="27" spans="1:5" ht="21" customHeight="1">
      <c r="A27" s="162" t="s">
        <v>323</v>
      </c>
      <c r="B27" s="51">
        <v>103</v>
      </c>
      <c r="C27" s="31" t="s">
        <v>56</v>
      </c>
      <c r="D27" s="31" t="s">
        <v>325</v>
      </c>
      <c r="E27" s="32">
        <v>239.2</v>
      </c>
    </row>
    <row r="28" spans="1:5" ht="16.5" customHeight="1">
      <c r="A28" s="162" t="s">
        <v>59</v>
      </c>
      <c r="B28" s="51">
        <v>103</v>
      </c>
      <c r="C28" s="31" t="s">
        <v>60</v>
      </c>
      <c r="D28" s="31"/>
      <c r="E28" s="32">
        <f>E29+E32+E34</f>
        <v>2047</v>
      </c>
    </row>
    <row r="29" spans="1:5" ht="25.5" customHeight="1">
      <c r="A29" s="162" t="s">
        <v>357</v>
      </c>
      <c r="B29" s="51">
        <v>103</v>
      </c>
      <c r="C29" s="31" t="s">
        <v>60</v>
      </c>
      <c r="D29" s="31" t="s">
        <v>358</v>
      </c>
      <c r="E29" s="32">
        <f>E30</f>
        <v>1946.6</v>
      </c>
    </row>
    <row r="30" spans="1:5" ht="21.75" customHeight="1">
      <c r="A30" s="162" t="s">
        <v>323</v>
      </c>
      <c r="B30" s="51">
        <v>103</v>
      </c>
      <c r="C30" s="31" t="s">
        <v>60</v>
      </c>
      <c r="D30" s="31" t="s">
        <v>325</v>
      </c>
      <c r="E30" s="32">
        <v>1946.6</v>
      </c>
    </row>
    <row r="31" spans="1:5" ht="21.75" customHeight="1">
      <c r="A31" s="162" t="s">
        <v>362</v>
      </c>
      <c r="B31" s="51">
        <v>103</v>
      </c>
      <c r="C31" s="31" t="s">
        <v>60</v>
      </c>
      <c r="D31" s="31" t="s">
        <v>350</v>
      </c>
      <c r="E31" s="32">
        <f>E32</f>
        <v>87.7</v>
      </c>
    </row>
    <row r="32" spans="1:6" ht="19.5" customHeight="1">
      <c r="A32" s="162" t="s">
        <v>328</v>
      </c>
      <c r="B32" s="51">
        <v>103</v>
      </c>
      <c r="C32" s="31" t="s">
        <v>60</v>
      </c>
      <c r="D32" s="31" t="s">
        <v>145</v>
      </c>
      <c r="E32" s="32">
        <v>87.7</v>
      </c>
      <c r="F32">
        <v>-11.7</v>
      </c>
    </row>
    <row r="33" spans="1:5" ht="19.5" customHeight="1">
      <c r="A33" s="162" t="s">
        <v>355</v>
      </c>
      <c r="B33" s="51">
        <v>103</v>
      </c>
      <c r="C33" s="31" t="s">
        <v>60</v>
      </c>
      <c r="D33" s="31" t="s">
        <v>356</v>
      </c>
      <c r="E33" s="32">
        <f>E34</f>
        <v>12.7</v>
      </c>
    </row>
    <row r="34" spans="1:6" ht="17.25" customHeight="1">
      <c r="A34" s="162" t="s">
        <v>329</v>
      </c>
      <c r="B34" s="51">
        <v>103</v>
      </c>
      <c r="C34" s="31" t="s">
        <v>60</v>
      </c>
      <c r="D34" s="31" t="s">
        <v>146</v>
      </c>
      <c r="E34" s="32">
        <v>12.7</v>
      </c>
      <c r="F34">
        <v>11.7</v>
      </c>
    </row>
    <row r="35" spans="1:5" s="139" customFormat="1" ht="36" customHeight="1">
      <c r="A35" s="187" t="s">
        <v>67</v>
      </c>
      <c r="B35" s="189">
        <v>104</v>
      </c>
      <c r="C35" s="190"/>
      <c r="D35" s="190"/>
      <c r="E35" s="191">
        <f>E36+E39+E46</f>
        <v>17860</v>
      </c>
    </row>
    <row r="36" spans="1:5" ht="24.75" customHeight="1">
      <c r="A36" s="164" t="s">
        <v>179</v>
      </c>
      <c r="B36" s="51">
        <v>104</v>
      </c>
      <c r="C36" s="31" t="s">
        <v>69</v>
      </c>
      <c r="D36" s="31"/>
      <c r="E36" s="32">
        <f>E37</f>
        <v>1044.3</v>
      </c>
    </row>
    <row r="37" spans="1:5" ht="28.5" customHeight="1">
      <c r="A37" s="162" t="s">
        <v>357</v>
      </c>
      <c r="B37" s="51">
        <v>104</v>
      </c>
      <c r="C37" s="31" t="s">
        <v>69</v>
      </c>
      <c r="D37" s="31" t="s">
        <v>358</v>
      </c>
      <c r="E37" s="32">
        <f>E38</f>
        <v>1044.3</v>
      </c>
    </row>
    <row r="38" spans="1:5" ht="21.75" customHeight="1">
      <c r="A38" s="162" t="s">
        <v>323</v>
      </c>
      <c r="B38" s="51">
        <v>104</v>
      </c>
      <c r="C38" s="31" t="s">
        <v>69</v>
      </c>
      <c r="D38" s="31" t="s">
        <v>325</v>
      </c>
      <c r="E38" s="32">
        <v>1044.3</v>
      </c>
    </row>
    <row r="39" spans="1:5" ht="18.75" customHeight="1">
      <c r="A39" s="162" t="s">
        <v>71</v>
      </c>
      <c r="B39" s="51">
        <v>104</v>
      </c>
      <c r="C39" s="31" t="s">
        <v>72</v>
      </c>
      <c r="D39" s="136"/>
      <c r="E39" s="32">
        <f>E40+E43+E45</f>
        <v>16810.4</v>
      </c>
    </row>
    <row r="40" spans="1:5" ht="27" customHeight="1">
      <c r="A40" s="162" t="s">
        <v>357</v>
      </c>
      <c r="B40" s="51">
        <v>104</v>
      </c>
      <c r="C40" s="31" t="s">
        <v>72</v>
      </c>
      <c r="D40" s="31" t="s">
        <v>358</v>
      </c>
      <c r="E40" s="32">
        <f>E41</f>
        <v>15646.3</v>
      </c>
    </row>
    <row r="41" spans="1:5" ht="21" customHeight="1">
      <c r="A41" s="162" t="s">
        <v>323</v>
      </c>
      <c r="B41" s="51">
        <v>104</v>
      </c>
      <c r="C41" s="31" t="s">
        <v>72</v>
      </c>
      <c r="D41" s="31" t="s">
        <v>325</v>
      </c>
      <c r="E41" s="32">
        <v>15646.3</v>
      </c>
    </row>
    <row r="42" spans="1:5" ht="18" customHeight="1">
      <c r="A42" s="162" t="s">
        <v>362</v>
      </c>
      <c r="B42" s="51">
        <v>104</v>
      </c>
      <c r="C42" s="31" t="s">
        <v>72</v>
      </c>
      <c r="D42" s="31" t="s">
        <v>350</v>
      </c>
      <c r="E42" s="32">
        <f>E43</f>
        <v>1146.2</v>
      </c>
    </row>
    <row r="43" spans="1:5" ht="18.75" customHeight="1">
      <c r="A43" s="162" t="s">
        <v>328</v>
      </c>
      <c r="B43" s="51">
        <v>104</v>
      </c>
      <c r="C43" s="31" t="s">
        <v>72</v>
      </c>
      <c r="D43" s="31" t="s">
        <v>145</v>
      </c>
      <c r="E43" s="32">
        <v>1146.2</v>
      </c>
    </row>
    <row r="44" spans="1:5" ht="18.75" customHeight="1">
      <c r="A44" s="162" t="s">
        <v>355</v>
      </c>
      <c r="B44" s="51">
        <v>104</v>
      </c>
      <c r="C44" s="31" t="s">
        <v>72</v>
      </c>
      <c r="D44" s="31" t="s">
        <v>356</v>
      </c>
      <c r="E44" s="32">
        <f>E45</f>
        <v>17.9</v>
      </c>
    </row>
    <row r="45" spans="1:5" ht="17.25" customHeight="1">
      <c r="A45" s="162" t="s">
        <v>147</v>
      </c>
      <c r="B45" s="51">
        <v>104</v>
      </c>
      <c r="C45" s="31" t="s">
        <v>72</v>
      </c>
      <c r="D45" s="31" t="s">
        <v>146</v>
      </c>
      <c r="E45" s="32">
        <v>17.9</v>
      </c>
    </row>
    <row r="46" spans="1:5" ht="24" customHeight="1">
      <c r="A46" s="164" t="s">
        <v>214</v>
      </c>
      <c r="B46" s="51">
        <v>104</v>
      </c>
      <c r="C46" s="31" t="s">
        <v>215</v>
      </c>
      <c r="D46" s="31"/>
      <c r="E46" s="32">
        <f>E47</f>
        <v>5.3</v>
      </c>
    </row>
    <row r="47" spans="1:5" ht="20.25" customHeight="1">
      <c r="A47" s="162" t="s">
        <v>362</v>
      </c>
      <c r="B47" s="51">
        <v>104</v>
      </c>
      <c r="C47" s="31" t="s">
        <v>215</v>
      </c>
      <c r="D47" s="31" t="s">
        <v>350</v>
      </c>
      <c r="E47" s="32">
        <f>E48</f>
        <v>5.3</v>
      </c>
    </row>
    <row r="48" spans="1:5" ht="21.75" customHeight="1">
      <c r="A48" s="162" t="s">
        <v>328</v>
      </c>
      <c r="B48" s="51">
        <v>104</v>
      </c>
      <c r="C48" s="31" t="s">
        <v>215</v>
      </c>
      <c r="D48" s="31" t="s">
        <v>145</v>
      </c>
      <c r="E48" s="32">
        <v>5.3</v>
      </c>
    </row>
    <row r="49" spans="1:5" s="10" customFormat="1" ht="18.75" customHeight="1">
      <c r="A49" s="240" t="s">
        <v>204</v>
      </c>
      <c r="B49" s="189">
        <v>107</v>
      </c>
      <c r="C49" s="190"/>
      <c r="D49" s="190"/>
      <c r="E49" s="191">
        <f>E50</f>
        <v>5568.5</v>
      </c>
    </row>
    <row r="50" spans="1:5" s="19" customFormat="1" ht="18.75" customHeight="1">
      <c r="A50" s="162" t="s">
        <v>331</v>
      </c>
      <c r="B50" s="25">
        <v>107</v>
      </c>
      <c r="C50" s="26" t="s">
        <v>206</v>
      </c>
      <c r="D50" s="26"/>
      <c r="E50" s="27">
        <f>E52+E54</f>
        <v>5568.5</v>
      </c>
    </row>
    <row r="51" spans="1:5" s="19" customFormat="1" ht="29.25" customHeight="1">
      <c r="A51" s="162" t="s">
        <v>357</v>
      </c>
      <c r="B51" s="51">
        <v>107</v>
      </c>
      <c r="C51" s="31" t="s">
        <v>206</v>
      </c>
      <c r="D51" s="26" t="s">
        <v>358</v>
      </c>
      <c r="E51" s="27">
        <f>E52</f>
        <v>4461.2</v>
      </c>
    </row>
    <row r="52" spans="1:6" ht="18.75" customHeight="1">
      <c r="A52" s="162" t="s">
        <v>323</v>
      </c>
      <c r="B52" s="51">
        <v>107</v>
      </c>
      <c r="C52" s="31" t="s">
        <v>206</v>
      </c>
      <c r="D52" s="31" t="s">
        <v>325</v>
      </c>
      <c r="E52" s="32">
        <v>4461.2</v>
      </c>
      <c r="F52">
        <v>900</v>
      </c>
    </row>
    <row r="53" spans="1:5" ht="18.75" customHeight="1">
      <c r="A53" s="162" t="s">
        <v>362</v>
      </c>
      <c r="B53" s="51">
        <v>107</v>
      </c>
      <c r="C53" s="31" t="s">
        <v>206</v>
      </c>
      <c r="D53" s="31" t="s">
        <v>350</v>
      </c>
      <c r="E53" s="32">
        <f>E54</f>
        <v>1107.3</v>
      </c>
    </row>
    <row r="54" spans="1:5" ht="18.75" customHeight="1">
      <c r="A54" s="162" t="s">
        <v>328</v>
      </c>
      <c r="B54" s="51">
        <v>107</v>
      </c>
      <c r="C54" s="31" t="s">
        <v>206</v>
      </c>
      <c r="D54" s="31" t="s">
        <v>145</v>
      </c>
      <c r="E54" s="32">
        <v>1107.3</v>
      </c>
    </row>
    <row r="55" spans="1:5" ht="21" customHeight="1">
      <c r="A55" s="252" t="s">
        <v>3</v>
      </c>
      <c r="B55" s="253">
        <v>111</v>
      </c>
      <c r="C55" s="143"/>
      <c r="D55" s="143"/>
      <c r="E55" s="254">
        <f>E56</f>
        <v>1246</v>
      </c>
    </row>
    <row r="56" spans="1:5" ht="20.25" customHeight="1">
      <c r="A56" s="241" t="s">
        <v>105</v>
      </c>
      <c r="B56" s="51">
        <v>111</v>
      </c>
      <c r="C56" s="31" t="s">
        <v>73</v>
      </c>
      <c r="D56" s="31"/>
      <c r="E56" s="32">
        <f>E57</f>
        <v>1246</v>
      </c>
    </row>
    <row r="57" spans="1:5" ht="18" customHeight="1">
      <c r="A57" s="162" t="s">
        <v>355</v>
      </c>
      <c r="B57" s="51">
        <v>111</v>
      </c>
      <c r="C57" s="31" t="s">
        <v>73</v>
      </c>
      <c r="D57" s="31" t="s">
        <v>356</v>
      </c>
      <c r="E57" s="32">
        <f>E58</f>
        <v>1246</v>
      </c>
    </row>
    <row r="58" spans="1:5" ht="14.25">
      <c r="A58" s="241" t="s">
        <v>148</v>
      </c>
      <c r="B58" s="51">
        <v>111</v>
      </c>
      <c r="C58" s="31" t="s">
        <v>73</v>
      </c>
      <c r="D58" s="31" t="s">
        <v>149</v>
      </c>
      <c r="E58" s="32">
        <v>1246</v>
      </c>
    </row>
    <row r="59" spans="1:5" s="139" customFormat="1" ht="18.75" customHeight="1">
      <c r="A59" s="242" t="s">
        <v>4</v>
      </c>
      <c r="B59" s="189">
        <v>113</v>
      </c>
      <c r="C59" s="190"/>
      <c r="D59" s="190"/>
      <c r="E59" s="191">
        <f>E60++E69+E63+E66+E72+E75+E78</f>
        <v>976</v>
      </c>
    </row>
    <row r="60" spans="1:5" ht="17.25" customHeight="1">
      <c r="A60" s="162" t="s">
        <v>62</v>
      </c>
      <c r="B60" s="51">
        <v>113</v>
      </c>
      <c r="C60" s="31" t="s">
        <v>337</v>
      </c>
      <c r="D60" s="31"/>
      <c r="E60" s="32">
        <f>E61</f>
        <v>72</v>
      </c>
    </row>
    <row r="61" spans="1:5" ht="17.25" customHeight="1">
      <c r="A61" s="162" t="s">
        <v>355</v>
      </c>
      <c r="B61" s="51">
        <v>113</v>
      </c>
      <c r="C61" s="31" t="s">
        <v>337</v>
      </c>
      <c r="D61" s="31" t="s">
        <v>356</v>
      </c>
      <c r="E61" s="32">
        <f>E62</f>
        <v>72</v>
      </c>
    </row>
    <row r="62" spans="1:5" ht="18.75" customHeight="1">
      <c r="A62" s="162" t="s">
        <v>329</v>
      </c>
      <c r="B62" s="51">
        <v>113</v>
      </c>
      <c r="C62" s="31" t="s">
        <v>337</v>
      </c>
      <c r="D62" s="31" t="s">
        <v>146</v>
      </c>
      <c r="E62" s="32">
        <v>72</v>
      </c>
    </row>
    <row r="63" spans="1:5" ht="28.5" customHeight="1">
      <c r="A63" s="162" t="s">
        <v>103</v>
      </c>
      <c r="B63" s="51">
        <v>113</v>
      </c>
      <c r="C63" s="31" t="s">
        <v>104</v>
      </c>
      <c r="D63" s="31"/>
      <c r="E63" s="32">
        <f>E64</f>
        <v>242</v>
      </c>
    </row>
    <row r="64" spans="1:5" ht="17.25" customHeight="1">
      <c r="A64" s="162" t="s">
        <v>359</v>
      </c>
      <c r="B64" s="51">
        <v>113</v>
      </c>
      <c r="C64" s="31" t="s">
        <v>104</v>
      </c>
      <c r="D64" s="31" t="s">
        <v>360</v>
      </c>
      <c r="E64" s="32">
        <f>E65</f>
        <v>242</v>
      </c>
    </row>
    <row r="65" spans="1:5" ht="19.5" customHeight="1">
      <c r="A65" s="162" t="s">
        <v>150</v>
      </c>
      <c r="B65" s="51">
        <v>113</v>
      </c>
      <c r="C65" s="31" t="s">
        <v>104</v>
      </c>
      <c r="D65" s="31" t="s">
        <v>142</v>
      </c>
      <c r="E65" s="32">
        <v>242</v>
      </c>
    </row>
    <row r="66" spans="1:5" ht="18.75" customHeight="1">
      <c r="A66" s="162" t="s">
        <v>74</v>
      </c>
      <c r="B66" s="51">
        <v>113</v>
      </c>
      <c r="C66" s="31" t="s">
        <v>75</v>
      </c>
      <c r="D66" s="31"/>
      <c r="E66" s="32">
        <f>E67</f>
        <v>305</v>
      </c>
    </row>
    <row r="67" spans="1:5" ht="18.75" customHeight="1">
      <c r="A67" s="162" t="s">
        <v>362</v>
      </c>
      <c r="B67" s="51">
        <v>113</v>
      </c>
      <c r="C67" s="31" t="s">
        <v>75</v>
      </c>
      <c r="D67" s="31" t="s">
        <v>350</v>
      </c>
      <c r="E67" s="32">
        <f>E68</f>
        <v>305</v>
      </c>
    </row>
    <row r="68" spans="1:5" ht="18.75" customHeight="1">
      <c r="A68" s="162" t="s">
        <v>328</v>
      </c>
      <c r="B68" s="51">
        <v>113</v>
      </c>
      <c r="C68" s="31" t="s">
        <v>75</v>
      </c>
      <c r="D68" s="31" t="s">
        <v>145</v>
      </c>
      <c r="E68" s="32">
        <v>305</v>
      </c>
    </row>
    <row r="69" spans="1:5" ht="23.25" customHeight="1">
      <c r="A69" s="243" t="s">
        <v>76</v>
      </c>
      <c r="B69" s="51">
        <v>113</v>
      </c>
      <c r="C69" s="31" t="s">
        <v>77</v>
      </c>
      <c r="D69" s="31"/>
      <c r="E69" s="32">
        <f>E70</f>
        <v>97</v>
      </c>
    </row>
    <row r="70" spans="1:5" ht="20.25" customHeight="1">
      <c r="A70" s="162" t="s">
        <v>362</v>
      </c>
      <c r="B70" s="51">
        <v>113</v>
      </c>
      <c r="C70" s="31" t="s">
        <v>77</v>
      </c>
      <c r="D70" s="31" t="s">
        <v>350</v>
      </c>
      <c r="E70" s="32">
        <f>E71</f>
        <v>97</v>
      </c>
    </row>
    <row r="71" spans="1:5" ht="15.75" customHeight="1">
      <c r="A71" s="162" t="s">
        <v>328</v>
      </c>
      <c r="B71" s="51">
        <v>113</v>
      </c>
      <c r="C71" s="31" t="s">
        <v>77</v>
      </c>
      <c r="D71" s="31" t="s">
        <v>145</v>
      </c>
      <c r="E71" s="32">
        <v>97</v>
      </c>
    </row>
    <row r="72" spans="1:5" ht="47.25" customHeight="1">
      <c r="A72" s="162" t="s">
        <v>364</v>
      </c>
      <c r="B72" s="51">
        <v>113</v>
      </c>
      <c r="C72" s="31" t="s">
        <v>349</v>
      </c>
      <c r="D72" s="31"/>
      <c r="E72" s="32">
        <f>E73</f>
        <v>100</v>
      </c>
    </row>
    <row r="73" spans="1:5" ht="18.75" customHeight="1">
      <c r="A73" s="162" t="s">
        <v>362</v>
      </c>
      <c r="B73" s="51">
        <v>113</v>
      </c>
      <c r="C73" s="31" t="s">
        <v>349</v>
      </c>
      <c r="D73" s="31" t="s">
        <v>350</v>
      </c>
      <c r="E73" s="32">
        <f>E74</f>
        <v>100</v>
      </c>
    </row>
    <row r="74" spans="1:5" ht="18.75" customHeight="1">
      <c r="A74" s="162" t="s">
        <v>328</v>
      </c>
      <c r="B74" s="51">
        <v>113</v>
      </c>
      <c r="C74" s="31" t="s">
        <v>349</v>
      </c>
      <c r="D74" s="31" t="s">
        <v>145</v>
      </c>
      <c r="E74" s="32">
        <v>100</v>
      </c>
    </row>
    <row r="75" spans="1:5" ht="19.5" customHeight="1">
      <c r="A75" s="162" t="s">
        <v>131</v>
      </c>
      <c r="B75" s="51">
        <v>113</v>
      </c>
      <c r="C75" s="31" t="s">
        <v>98</v>
      </c>
      <c r="D75" s="31"/>
      <c r="E75" s="32">
        <f>E76</f>
        <v>130</v>
      </c>
    </row>
    <row r="76" spans="1:5" ht="19.5" customHeight="1">
      <c r="A76" s="162" t="s">
        <v>362</v>
      </c>
      <c r="B76" s="51">
        <v>113</v>
      </c>
      <c r="C76" s="31" t="s">
        <v>98</v>
      </c>
      <c r="D76" s="31" t="s">
        <v>350</v>
      </c>
      <c r="E76" s="32">
        <f>E77</f>
        <v>130</v>
      </c>
    </row>
    <row r="77" spans="1:5" ht="19.5" customHeight="1">
      <c r="A77" s="162" t="s">
        <v>328</v>
      </c>
      <c r="B77" s="51">
        <v>113</v>
      </c>
      <c r="C77" s="31" t="s">
        <v>98</v>
      </c>
      <c r="D77" s="31" t="s">
        <v>145</v>
      </c>
      <c r="E77" s="32">
        <v>130</v>
      </c>
    </row>
    <row r="78" spans="1:5" ht="30.75" customHeight="1">
      <c r="A78" s="162" t="s">
        <v>139</v>
      </c>
      <c r="B78" s="51">
        <v>113</v>
      </c>
      <c r="C78" s="31" t="s">
        <v>138</v>
      </c>
      <c r="D78" s="31"/>
      <c r="E78" s="32">
        <f>E79</f>
        <v>30</v>
      </c>
    </row>
    <row r="79" spans="1:5" ht="18.75" customHeight="1">
      <c r="A79" s="162" t="s">
        <v>362</v>
      </c>
      <c r="B79" s="51">
        <v>113</v>
      </c>
      <c r="C79" s="31" t="s">
        <v>138</v>
      </c>
      <c r="D79" s="31" t="s">
        <v>350</v>
      </c>
      <c r="E79" s="32">
        <f>E80</f>
        <v>30</v>
      </c>
    </row>
    <row r="80" spans="1:5" ht="18.75" customHeight="1">
      <c r="A80" s="162" t="s">
        <v>328</v>
      </c>
      <c r="B80" s="51">
        <v>113</v>
      </c>
      <c r="C80" s="31" t="s">
        <v>138</v>
      </c>
      <c r="D80" s="31" t="s">
        <v>145</v>
      </c>
      <c r="E80" s="32">
        <v>30</v>
      </c>
    </row>
    <row r="81" spans="1:5" ht="18.75" customHeight="1">
      <c r="A81" s="244" t="s">
        <v>78</v>
      </c>
      <c r="B81" s="245">
        <v>300</v>
      </c>
      <c r="C81" s="246"/>
      <c r="D81" s="246"/>
      <c r="E81" s="247">
        <f>E82</f>
        <v>101</v>
      </c>
    </row>
    <row r="82" spans="1:5" ht="23.25" customHeight="1">
      <c r="A82" s="169" t="s">
        <v>107</v>
      </c>
      <c r="B82" s="227">
        <v>309</v>
      </c>
      <c r="C82" s="228"/>
      <c r="D82" s="228"/>
      <c r="E82" s="229">
        <f>E83</f>
        <v>101</v>
      </c>
    </row>
    <row r="83" spans="1:5" ht="36" customHeight="1">
      <c r="A83" s="169" t="s">
        <v>79</v>
      </c>
      <c r="B83" s="55">
        <v>309</v>
      </c>
      <c r="C83" s="56" t="s">
        <v>80</v>
      </c>
      <c r="D83" s="56"/>
      <c r="E83" s="57">
        <f>E84</f>
        <v>101</v>
      </c>
    </row>
    <row r="84" spans="1:5" ht="21" customHeight="1">
      <c r="A84" s="230" t="s">
        <v>362</v>
      </c>
      <c r="B84" s="55">
        <v>309</v>
      </c>
      <c r="C84" s="56" t="s">
        <v>80</v>
      </c>
      <c r="D84" s="56" t="s">
        <v>350</v>
      </c>
      <c r="E84" s="57">
        <f>E85</f>
        <v>101</v>
      </c>
    </row>
    <row r="85" spans="1:5" ht="16.5" customHeight="1">
      <c r="A85" s="230" t="s">
        <v>328</v>
      </c>
      <c r="B85" s="55">
        <v>309</v>
      </c>
      <c r="C85" s="56" t="s">
        <v>80</v>
      </c>
      <c r="D85" s="56" t="s">
        <v>145</v>
      </c>
      <c r="E85" s="57">
        <v>101</v>
      </c>
    </row>
    <row r="86" spans="1:5" s="139" customFormat="1" ht="18" customHeight="1">
      <c r="A86" s="244" t="s">
        <v>109</v>
      </c>
      <c r="B86" s="245">
        <v>400</v>
      </c>
      <c r="C86" s="246"/>
      <c r="D86" s="246"/>
      <c r="E86" s="247">
        <f>E87</f>
        <v>296.4</v>
      </c>
    </row>
    <row r="87" spans="1:5" ht="17.25" customHeight="1">
      <c r="A87" s="234" t="s">
        <v>110</v>
      </c>
      <c r="B87" s="227">
        <v>401</v>
      </c>
      <c r="C87" s="228"/>
      <c r="D87" s="228"/>
      <c r="E87" s="229">
        <f>E88</f>
        <v>296.4</v>
      </c>
    </row>
    <row r="88" spans="1:5" s="18" customFormat="1" ht="27.75" customHeight="1">
      <c r="A88" s="230" t="s">
        <v>111</v>
      </c>
      <c r="B88" s="55">
        <v>401</v>
      </c>
      <c r="C88" s="56" t="s">
        <v>112</v>
      </c>
      <c r="D88" s="56"/>
      <c r="E88" s="57">
        <f>E89</f>
        <v>296.4</v>
      </c>
    </row>
    <row r="89" spans="1:5" s="18" customFormat="1" ht="18.75" customHeight="1">
      <c r="A89" s="230" t="s">
        <v>355</v>
      </c>
      <c r="B89" s="55">
        <v>401</v>
      </c>
      <c r="C89" s="56" t="s">
        <v>112</v>
      </c>
      <c r="D89" s="56" t="s">
        <v>356</v>
      </c>
      <c r="E89" s="57">
        <f>E90</f>
        <v>296.4</v>
      </c>
    </row>
    <row r="90" spans="1:5" ht="19.5" customHeight="1">
      <c r="A90" s="230" t="s">
        <v>151</v>
      </c>
      <c r="B90" s="55">
        <v>401</v>
      </c>
      <c r="C90" s="56" t="s">
        <v>112</v>
      </c>
      <c r="D90" s="56" t="s">
        <v>143</v>
      </c>
      <c r="E90" s="57">
        <v>296.4</v>
      </c>
    </row>
    <row r="91" spans="1:5" ht="18" customHeight="1">
      <c r="A91" s="244" t="s">
        <v>81</v>
      </c>
      <c r="B91" s="245">
        <v>500</v>
      </c>
      <c r="C91" s="246"/>
      <c r="D91" s="246"/>
      <c r="E91" s="247">
        <f>E92</f>
        <v>55048.7</v>
      </c>
    </row>
    <row r="92" spans="1:5" ht="17.25" customHeight="1">
      <c r="A92" s="234" t="s">
        <v>20</v>
      </c>
      <c r="B92" s="227">
        <v>503</v>
      </c>
      <c r="C92" s="228"/>
      <c r="D92" s="228"/>
      <c r="E92" s="229">
        <f>E93+E96+E99+E102++E105+E108+E111+E114+E120+E123+E117</f>
        <v>55048.7</v>
      </c>
    </row>
    <row r="93" spans="1:5" ht="33.75" customHeight="1">
      <c r="A93" s="164" t="s">
        <v>96</v>
      </c>
      <c r="B93" s="51">
        <v>503</v>
      </c>
      <c r="C93" s="31" t="s">
        <v>29</v>
      </c>
      <c r="D93" s="31"/>
      <c r="E93" s="32">
        <f>E95</f>
        <v>18782.1</v>
      </c>
    </row>
    <row r="94" spans="1:5" ht="18.75" customHeight="1">
      <c r="A94" s="162" t="s">
        <v>362</v>
      </c>
      <c r="B94" s="51">
        <v>503</v>
      </c>
      <c r="C94" s="31" t="s">
        <v>29</v>
      </c>
      <c r="D94" s="31" t="s">
        <v>350</v>
      </c>
      <c r="E94" s="32">
        <f>E95</f>
        <v>18782.1</v>
      </c>
    </row>
    <row r="95" spans="1:5" ht="16.5" customHeight="1">
      <c r="A95" s="162" t="s">
        <v>328</v>
      </c>
      <c r="B95" s="51">
        <v>503</v>
      </c>
      <c r="C95" s="31" t="s">
        <v>29</v>
      </c>
      <c r="D95" s="31" t="s">
        <v>145</v>
      </c>
      <c r="E95" s="32">
        <v>18782.1</v>
      </c>
    </row>
    <row r="96" spans="1:5" ht="18" customHeight="1">
      <c r="A96" s="170" t="s">
        <v>35</v>
      </c>
      <c r="B96" s="51">
        <v>503</v>
      </c>
      <c r="C96" s="31" t="s">
        <v>82</v>
      </c>
      <c r="D96" s="31"/>
      <c r="E96" s="32">
        <f>E97</f>
        <v>9207</v>
      </c>
    </row>
    <row r="97" spans="1:5" ht="18" customHeight="1">
      <c r="A97" s="162" t="s">
        <v>362</v>
      </c>
      <c r="B97" s="51">
        <v>503</v>
      </c>
      <c r="C97" s="31" t="s">
        <v>30</v>
      </c>
      <c r="D97" s="31" t="s">
        <v>350</v>
      </c>
      <c r="E97" s="32">
        <f>E98</f>
        <v>9207</v>
      </c>
    </row>
    <row r="98" spans="1:6" ht="18.75" customHeight="1">
      <c r="A98" s="162" t="s">
        <v>328</v>
      </c>
      <c r="B98" s="51">
        <v>503</v>
      </c>
      <c r="C98" s="31" t="s">
        <v>30</v>
      </c>
      <c r="D98" s="31" t="s">
        <v>145</v>
      </c>
      <c r="E98" s="32">
        <v>9207</v>
      </c>
      <c r="F98">
        <v>-500</v>
      </c>
    </row>
    <row r="99" spans="1:5" ht="30.75" customHeight="1">
      <c r="A99" s="164" t="s">
        <v>106</v>
      </c>
      <c r="B99" s="51">
        <v>503</v>
      </c>
      <c r="C99" s="31" t="s">
        <v>31</v>
      </c>
      <c r="D99" s="31"/>
      <c r="E99" s="32">
        <f>E100</f>
        <v>903.5</v>
      </c>
    </row>
    <row r="100" spans="1:5" ht="19.5" customHeight="1">
      <c r="A100" s="162" t="s">
        <v>362</v>
      </c>
      <c r="B100" s="51">
        <v>503</v>
      </c>
      <c r="C100" s="31" t="s">
        <v>31</v>
      </c>
      <c r="D100" s="31" t="s">
        <v>350</v>
      </c>
      <c r="E100" s="32">
        <f>E101</f>
        <v>903.5</v>
      </c>
    </row>
    <row r="101" spans="1:5" ht="19.5" customHeight="1">
      <c r="A101" s="162" t="s">
        <v>328</v>
      </c>
      <c r="B101" s="51">
        <v>503</v>
      </c>
      <c r="C101" s="31" t="s">
        <v>31</v>
      </c>
      <c r="D101" s="31" t="s">
        <v>145</v>
      </c>
      <c r="E101" s="32">
        <v>903.5</v>
      </c>
    </row>
    <row r="102" spans="1:5" ht="20.25" customHeight="1">
      <c r="A102" s="162" t="s">
        <v>192</v>
      </c>
      <c r="B102" s="51">
        <v>503</v>
      </c>
      <c r="C102" s="31" t="s">
        <v>32</v>
      </c>
      <c r="D102" s="31"/>
      <c r="E102" s="32">
        <f>E103</f>
        <v>22127</v>
      </c>
    </row>
    <row r="103" spans="1:5" ht="18" customHeight="1">
      <c r="A103" s="162" t="s">
        <v>362</v>
      </c>
      <c r="B103" s="51">
        <v>503</v>
      </c>
      <c r="C103" s="31" t="s">
        <v>32</v>
      </c>
      <c r="D103" s="31" t="s">
        <v>350</v>
      </c>
      <c r="E103" s="32">
        <f>E104</f>
        <v>22127</v>
      </c>
    </row>
    <row r="104" spans="1:6" ht="16.5" customHeight="1">
      <c r="A104" s="162" t="s">
        <v>328</v>
      </c>
      <c r="B104" s="51">
        <v>503</v>
      </c>
      <c r="C104" s="31" t="s">
        <v>32</v>
      </c>
      <c r="D104" s="31" t="s">
        <v>145</v>
      </c>
      <c r="E104" s="32">
        <v>22127</v>
      </c>
      <c r="F104">
        <v>-100</v>
      </c>
    </row>
    <row r="105" spans="1:5" ht="20.25" customHeight="1">
      <c r="A105" s="162" t="s">
        <v>36</v>
      </c>
      <c r="B105" s="51">
        <v>503</v>
      </c>
      <c r="C105" s="31" t="s">
        <v>33</v>
      </c>
      <c r="D105" s="31"/>
      <c r="E105" s="32">
        <f>E106</f>
        <v>100</v>
      </c>
    </row>
    <row r="106" spans="1:5" ht="20.25" customHeight="1">
      <c r="A106" s="162" t="s">
        <v>362</v>
      </c>
      <c r="B106" s="51">
        <v>503</v>
      </c>
      <c r="C106" s="31" t="s">
        <v>33</v>
      </c>
      <c r="D106" s="31" t="s">
        <v>350</v>
      </c>
      <c r="E106" s="32">
        <f>E107</f>
        <v>100</v>
      </c>
    </row>
    <row r="107" spans="1:5" ht="19.5" customHeight="1">
      <c r="A107" s="162" t="s">
        <v>328</v>
      </c>
      <c r="B107" s="51">
        <v>503</v>
      </c>
      <c r="C107" s="31" t="s">
        <v>33</v>
      </c>
      <c r="D107" s="31" t="s">
        <v>145</v>
      </c>
      <c r="E107" s="32">
        <v>100</v>
      </c>
    </row>
    <row r="108" spans="1:5" ht="19.5" customHeight="1">
      <c r="A108" s="162" t="s">
        <v>190</v>
      </c>
      <c r="B108" s="51">
        <v>503</v>
      </c>
      <c r="C108" s="31" t="s">
        <v>170</v>
      </c>
      <c r="D108" s="31"/>
      <c r="E108" s="32">
        <f>E109</f>
        <v>1016.2</v>
      </c>
    </row>
    <row r="109" spans="1:5" ht="19.5" customHeight="1">
      <c r="A109" s="162" t="s">
        <v>362</v>
      </c>
      <c r="B109" s="51">
        <v>503</v>
      </c>
      <c r="C109" s="31" t="s">
        <v>170</v>
      </c>
      <c r="D109" s="31" t="s">
        <v>350</v>
      </c>
      <c r="E109" s="32">
        <f>E110</f>
        <v>1016.2</v>
      </c>
    </row>
    <row r="110" spans="1:5" ht="19.5" customHeight="1">
      <c r="A110" s="162" t="s">
        <v>328</v>
      </c>
      <c r="B110" s="51">
        <v>503</v>
      </c>
      <c r="C110" s="31" t="s">
        <v>170</v>
      </c>
      <c r="D110" s="31" t="s">
        <v>145</v>
      </c>
      <c r="E110" s="32">
        <v>1016.2</v>
      </c>
    </row>
    <row r="111" spans="1:5" ht="19.5" customHeight="1">
      <c r="A111" s="162" t="s">
        <v>191</v>
      </c>
      <c r="B111" s="51">
        <v>503</v>
      </c>
      <c r="C111" s="31" t="s">
        <v>175</v>
      </c>
      <c r="D111" s="31"/>
      <c r="E111" s="32">
        <f>E112</f>
        <v>930</v>
      </c>
    </row>
    <row r="112" spans="1:5" ht="19.5" customHeight="1">
      <c r="A112" s="162" t="s">
        <v>362</v>
      </c>
      <c r="B112" s="51">
        <v>503</v>
      </c>
      <c r="C112" s="31" t="s">
        <v>175</v>
      </c>
      <c r="D112" s="31" t="s">
        <v>350</v>
      </c>
      <c r="E112" s="32">
        <f>E113</f>
        <v>930</v>
      </c>
    </row>
    <row r="113" spans="1:6" ht="19.5" customHeight="1">
      <c r="A113" s="162" t="s">
        <v>328</v>
      </c>
      <c r="B113" s="51">
        <v>503</v>
      </c>
      <c r="C113" s="31" t="s">
        <v>175</v>
      </c>
      <c r="D113" s="31" t="s">
        <v>145</v>
      </c>
      <c r="E113" s="32">
        <v>930</v>
      </c>
      <c r="F113" s="221"/>
    </row>
    <row r="114" spans="1:6" ht="19.5" customHeight="1">
      <c r="A114" s="162" t="s">
        <v>203</v>
      </c>
      <c r="B114" s="51">
        <v>503</v>
      </c>
      <c r="C114" s="31" t="s">
        <v>202</v>
      </c>
      <c r="D114" s="31"/>
      <c r="E114" s="32">
        <f>E115</f>
        <v>100</v>
      </c>
      <c r="F114" s="218"/>
    </row>
    <row r="115" spans="1:6" ht="19.5" customHeight="1">
      <c r="A115" s="162" t="s">
        <v>362</v>
      </c>
      <c r="B115" s="51">
        <v>503</v>
      </c>
      <c r="C115" s="31" t="s">
        <v>202</v>
      </c>
      <c r="D115" s="31" t="s">
        <v>350</v>
      </c>
      <c r="E115" s="32">
        <f>E116</f>
        <v>100</v>
      </c>
      <c r="F115" s="218"/>
    </row>
    <row r="116" spans="1:6" ht="19.5" customHeight="1">
      <c r="A116" s="162" t="s">
        <v>328</v>
      </c>
      <c r="B116" s="51">
        <v>503</v>
      </c>
      <c r="C116" s="31" t="s">
        <v>202</v>
      </c>
      <c r="D116" s="31" t="s">
        <v>145</v>
      </c>
      <c r="E116" s="32">
        <v>100</v>
      </c>
      <c r="F116" s="218"/>
    </row>
    <row r="117" spans="1:6" ht="19.5" customHeight="1">
      <c r="A117" s="162" t="s">
        <v>332</v>
      </c>
      <c r="B117" s="51">
        <v>503</v>
      </c>
      <c r="C117" s="31" t="s">
        <v>333</v>
      </c>
      <c r="D117" s="31"/>
      <c r="E117" s="32">
        <f>E118</f>
        <v>74.4</v>
      </c>
      <c r="F117" s="218"/>
    </row>
    <row r="118" spans="1:6" ht="19.5" customHeight="1">
      <c r="A118" s="162" t="s">
        <v>362</v>
      </c>
      <c r="B118" s="51">
        <v>503</v>
      </c>
      <c r="C118" s="31" t="s">
        <v>333</v>
      </c>
      <c r="D118" s="31" t="s">
        <v>350</v>
      </c>
      <c r="E118" s="32">
        <f>E119</f>
        <v>74.4</v>
      </c>
      <c r="F118" s="218"/>
    </row>
    <row r="119" spans="1:6" ht="19.5" customHeight="1">
      <c r="A119" s="162" t="s">
        <v>328</v>
      </c>
      <c r="B119" s="51">
        <v>503</v>
      </c>
      <c r="C119" s="31" t="s">
        <v>333</v>
      </c>
      <c r="D119" s="31" t="s">
        <v>145</v>
      </c>
      <c r="E119" s="32">
        <v>74.4</v>
      </c>
      <c r="F119" s="218">
        <v>-287</v>
      </c>
    </row>
    <row r="120" spans="1:6" ht="45" customHeight="1">
      <c r="A120" s="164" t="s">
        <v>113</v>
      </c>
      <c r="B120" s="51">
        <v>503</v>
      </c>
      <c r="C120" s="31" t="s">
        <v>114</v>
      </c>
      <c r="D120" s="31"/>
      <c r="E120" s="32">
        <f>E121</f>
        <v>114.1</v>
      </c>
      <c r="F120" s="218"/>
    </row>
    <row r="121" spans="1:6" ht="18" customHeight="1">
      <c r="A121" s="162" t="s">
        <v>362</v>
      </c>
      <c r="B121" s="51">
        <v>503</v>
      </c>
      <c r="C121" s="31" t="s">
        <v>115</v>
      </c>
      <c r="D121" s="31" t="s">
        <v>350</v>
      </c>
      <c r="E121" s="32">
        <f>E122</f>
        <v>114.1</v>
      </c>
      <c r="F121" s="218"/>
    </row>
    <row r="122" spans="1:6" ht="16.5" customHeight="1">
      <c r="A122" s="162" t="s">
        <v>328</v>
      </c>
      <c r="B122" s="51">
        <v>503</v>
      </c>
      <c r="C122" s="31" t="s">
        <v>115</v>
      </c>
      <c r="D122" s="31" t="s">
        <v>145</v>
      </c>
      <c r="E122" s="32">
        <v>114.1</v>
      </c>
      <c r="F122" s="218"/>
    </row>
    <row r="123" spans="1:6" ht="20.25" customHeight="1">
      <c r="A123" s="162" t="s">
        <v>116</v>
      </c>
      <c r="B123" s="51">
        <v>503</v>
      </c>
      <c r="C123" s="31" t="s">
        <v>117</v>
      </c>
      <c r="D123" s="31"/>
      <c r="E123" s="32">
        <f>E124</f>
        <v>1694.4</v>
      </c>
      <c r="F123" s="218"/>
    </row>
    <row r="124" spans="1:6" ht="20.25" customHeight="1">
      <c r="A124" s="162" t="s">
        <v>362</v>
      </c>
      <c r="B124" s="51">
        <v>503</v>
      </c>
      <c r="C124" s="31" t="s">
        <v>117</v>
      </c>
      <c r="D124" s="31" t="s">
        <v>350</v>
      </c>
      <c r="E124" s="32">
        <f>E125</f>
        <v>1694.4</v>
      </c>
      <c r="F124" s="218"/>
    </row>
    <row r="125" spans="1:6" ht="17.25" customHeight="1">
      <c r="A125" s="162" t="s">
        <v>328</v>
      </c>
      <c r="B125" s="51">
        <v>503</v>
      </c>
      <c r="C125" s="31" t="s">
        <v>117</v>
      </c>
      <c r="D125" s="31" t="s">
        <v>145</v>
      </c>
      <c r="E125" s="32">
        <v>1694.4</v>
      </c>
      <c r="F125" s="218"/>
    </row>
    <row r="126" spans="1:6" ht="15.75" customHeight="1">
      <c r="A126" s="244" t="s">
        <v>87</v>
      </c>
      <c r="B126" s="245">
        <v>700</v>
      </c>
      <c r="C126" s="246"/>
      <c r="D126" s="246"/>
      <c r="E126" s="247">
        <f>E127+E131</f>
        <v>1734</v>
      </c>
      <c r="F126" s="218"/>
    </row>
    <row r="127" spans="1:6" s="18" customFormat="1" ht="15.75" customHeight="1">
      <c r="A127" s="162" t="s">
        <v>330</v>
      </c>
      <c r="B127" s="51">
        <v>705</v>
      </c>
      <c r="C127" s="31"/>
      <c r="D127" s="31"/>
      <c r="E127" s="32">
        <f>E128</f>
        <v>106</v>
      </c>
      <c r="F127" s="219"/>
    </row>
    <row r="128" spans="1:6" s="18" customFormat="1" ht="29.25" customHeight="1">
      <c r="A128" s="170" t="s">
        <v>347</v>
      </c>
      <c r="B128" s="51">
        <v>705</v>
      </c>
      <c r="C128" s="198" t="s">
        <v>216</v>
      </c>
      <c r="D128" s="31"/>
      <c r="E128" s="32">
        <f>E129</f>
        <v>106</v>
      </c>
      <c r="F128" s="219"/>
    </row>
    <row r="129" spans="1:6" s="18" customFormat="1" ht="19.5" customHeight="1">
      <c r="A129" s="162" t="s">
        <v>362</v>
      </c>
      <c r="B129" s="51">
        <v>705</v>
      </c>
      <c r="C129" s="198" t="s">
        <v>216</v>
      </c>
      <c r="D129" s="31" t="s">
        <v>350</v>
      </c>
      <c r="E129" s="32">
        <f>E130</f>
        <v>106</v>
      </c>
      <c r="F129" s="219"/>
    </row>
    <row r="130" spans="1:6" ht="15.75" customHeight="1">
      <c r="A130" s="162" t="s">
        <v>328</v>
      </c>
      <c r="B130" s="51">
        <v>705</v>
      </c>
      <c r="C130" s="198" t="s">
        <v>216</v>
      </c>
      <c r="D130" s="31" t="s">
        <v>145</v>
      </c>
      <c r="E130" s="32">
        <v>106</v>
      </c>
      <c r="F130" s="218"/>
    </row>
    <row r="131" spans="1:6" ht="18" customHeight="1">
      <c r="A131" s="162" t="s">
        <v>12</v>
      </c>
      <c r="B131" s="25">
        <v>707</v>
      </c>
      <c r="C131" s="26"/>
      <c r="D131" s="26"/>
      <c r="E131" s="27">
        <f>E132+E135+E138+E141+E144+E147</f>
        <v>1628</v>
      </c>
      <c r="F131" s="218"/>
    </row>
    <row r="132" spans="1:6" ht="16.5" customHeight="1">
      <c r="A132" s="162" t="s">
        <v>99</v>
      </c>
      <c r="B132" s="51">
        <v>707</v>
      </c>
      <c r="C132" s="31" t="s">
        <v>88</v>
      </c>
      <c r="D132" s="31"/>
      <c r="E132" s="32">
        <f>E133</f>
        <v>682</v>
      </c>
      <c r="F132" s="218"/>
    </row>
    <row r="133" spans="1:6" ht="16.5" customHeight="1">
      <c r="A133" s="162" t="s">
        <v>362</v>
      </c>
      <c r="B133" s="51">
        <v>707</v>
      </c>
      <c r="C133" s="31" t="s">
        <v>88</v>
      </c>
      <c r="D133" s="31" t="s">
        <v>350</v>
      </c>
      <c r="E133" s="32">
        <f>E134</f>
        <v>682</v>
      </c>
      <c r="F133" s="218"/>
    </row>
    <row r="134" spans="1:6" ht="16.5" customHeight="1">
      <c r="A134" s="162" t="s">
        <v>328</v>
      </c>
      <c r="B134" s="51">
        <v>707</v>
      </c>
      <c r="C134" s="31" t="s">
        <v>88</v>
      </c>
      <c r="D134" s="31" t="s">
        <v>145</v>
      </c>
      <c r="E134" s="32">
        <v>682</v>
      </c>
      <c r="F134" s="218"/>
    </row>
    <row r="135" spans="1:5" ht="29.25" customHeight="1">
      <c r="A135" s="162" t="s">
        <v>348</v>
      </c>
      <c r="B135" s="51">
        <v>707</v>
      </c>
      <c r="C135" s="31" t="s">
        <v>132</v>
      </c>
      <c r="D135" s="31"/>
      <c r="E135" s="32">
        <f>E136</f>
        <v>180</v>
      </c>
    </row>
    <row r="136" spans="1:5" ht="19.5" customHeight="1">
      <c r="A136" s="162" t="s">
        <v>362</v>
      </c>
      <c r="B136" s="51">
        <v>707</v>
      </c>
      <c r="C136" s="31" t="s">
        <v>132</v>
      </c>
      <c r="D136" s="31" t="s">
        <v>350</v>
      </c>
      <c r="E136" s="32">
        <f>E137</f>
        <v>180</v>
      </c>
    </row>
    <row r="137" spans="1:5" ht="18.75" customHeight="1">
      <c r="A137" s="162" t="s">
        <v>328</v>
      </c>
      <c r="B137" s="51">
        <v>707</v>
      </c>
      <c r="C137" s="31" t="s">
        <v>132</v>
      </c>
      <c r="D137" s="31" t="s">
        <v>145</v>
      </c>
      <c r="E137" s="32">
        <v>180</v>
      </c>
    </row>
    <row r="138" spans="1:5" ht="24.75" customHeight="1">
      <c r="A138" s="162" t="s">
        <v>134</v>
      </c>
      <c r="B138" s="51">
        <v>707</v>
      </c>
      <c r="C138" s="31" t="s">
        <v>133</v>
      </c>
      <c r="D138" s="31"/>
      <c r="E138" s="32">
        <f>E139</f>
        <v>186</v>
      </c>
    </row>
    <row r="139" spans="1:5" ht="18.75" customHeight="1">
      <c r="A139" s="162" t="s">
        <v>362</v>
      </c>
      <c r="B139" s="51">
        <v>707</v>
      </c>
      <c r="C139" s="31" t="s">
        <v>133</v>
      </c>
      <c r="D139" s="31" t="s">
        <v>350</v>
      </c>
      <c r="E139" s="32">
        <f>E140</f>
        <v>186</v>
      </c>
    </row>
    <row r="140" spans="1:5" ht="18.75" customHeight="1">
      <c r="A140" s="162" t="s">
        <v>328</v>
      </c>
      <c r="B140" s="51">
        <v>707</v>
      </c>
      <c r="C140" s="31" t="s">
        <v>133</v>
      </c>
      <c r="D140" s="31" t="s">
        <v>145</v>
      </c>
      <c r="E140" s="32">
        <v>186</v>
      </c>
    </row>
    <row r="141" spans="1:5" ht="30" customHeight="1">
      <c r="A141" s="162" t="s">
        <v>194</v>
      </c>
      <c r="B141" s="51">
        <v>707</v>
      </c>
      <c r="C141" s="31" t="s">
        <v>137</v>
      </c>
      <c r="D141" s="31"/>
      <c r="E141" s="32">
        <f>E142</f>
        <v>150</v>
      </c>
    </row>
    <row r="142" spans="1:5" ht="21" customHeight="1">
      <c r="A142" s="162" t="s">
        <v>362</v>
      </c>
      <c r="B142" s="51">
        <v>707</v>
      </c>
      <c r="C142" s="31" t="s">
        <v>137</v>
      </c>
      <c r="D142" s="31" t="s">
        <v>350</v>
      </c>
      <c r="E142" s="32">
        <f>E143</f>
        <v>150</v>
      </c>
    </row>
    <row r="143" spans="1:5" ht="18.75" customHeight="1">
      <c r="A143" s="162" t="s">
        <v>328</v>
      </c>
      <c r="B143" s="51">
        <v>707</v>
      </c>
      <c r="C143" s="31" t="s">
        <v>137</v>
      </c>
      <c r="D143" s="31" t="s">
        <v>145</v>
      </c>
      <c r="E143" s="32">
        <v>150</v>
      </c>
    </row>
    <row r="144" spans="1:5" ht="27.75" customHeight="1">
      <c r="A144" s="162" t="s">
        <v>139</v>
      </c>
      <c r="B144" s="51">
        <v>707</v>
      </c>
      <c r="C144" s="31" t="s">
        <v>138</v>
      </c>
      <c r="D144" s="31"/>
      <c r="E144" s="32">
        <f>E145</f>
        <v>200</v>
      </c>
    </row>
    <row r="145" spans="1:5" ht="21" customHeight="1">
      <c r="A145" s="162" t="s">
        <v>362</v>
      </c>
      <c r="B145" s="51">
        <v>707</v>
      </c>
      <c r="C145" s="31" t="s">
        <v>138</v>
      </c>
      <c r="D145" s="31" t="s">
        <v>350</v>
      </c>
      <c r="E145" s="32">
        <f>E146</f>
        <v>200</v>
      </c>
    </row>
    <row r="146" spans="1:5" ht="18.75" customHeight="1">
      <c r="A146" s="162" t="s">
        <v>328</v>
      </c>
      <c r="B146" s="51">
        <v>707</v>
      </c>
      <c r="C146" s="31" t="s">
        <v>138</v>
      </c>
      <c r="D146" s="31" t="s">
        <v>145</v>
      </c>
      <c r="E146" s="32">
        <v>200</v>
      </c>
    </row>
    <row r="147" spans="1:5" ht="21.75" customHeight="1">
      <c r="A147" s="162" t="s">
        <v>177</v>
      </c>
      <c r="B147" s="51">
        <v>707</v>
      </c>
      <c r="C147" s="31" t="s">
        <v>176</v>
      </c>
      <c r="D147" s="31"/>
      <c r="E147" s="32">
        <f>E148</f>
        <v>230</v>
      </c>
    </row>
    <row r="148" spans="1:5" ht="18.75" customHeight="1">
      <c r="A148" s="162" t="s">
        <v>362</v>
      </c>
      <c r="B148" s="51">
        <v>707</v>
      </c>
      <c r="C148" s="31" t="s">
        <v>176</v>
      </c>
      <c r="D148" s="31" t="s">
        <v>350</v>
      </c>
      <c r="E148" s="32">
        <f>E149</f>
        <v>230</v>
      </c>
    </row>
    <row r="149" spans="1:6" ht="18.75" customHeight="1">
      <c r="A149" s="162" t="s">
        <v>328</v>
      </c>
      <c r="B149" s="51">
        <v>707</v>
      </c>
      <c r="C149" s="31" t="s">
        <v>176</v>
      </c>
      <c r="D149" s="31" t="s">
        <v>145</v>
      </c>
      <c r="E149" s="32">
        <v>230</v>
      </c>
      <c r="F149">
        <v>-20</v>
      </c>
    </row>
    <row r="150" spans="1:5" ht="17.25" customHeight="1">
      <c r="A150" s="244" t="s">
        <v>108</v>
      </c>
      <c r="B150" s="245">
        <v>800</v>
      </c>
      <c r="C150" s="246"/>
      <c r="D150" s="246"/>
      <c r="E150" s="247">
        <f>E151+E155</f>
        <v>13571</v>
      </c>
    </row>
    <row r="151" spans="1:5" ht="15">
      <c r="A151" s="165" t="s">
        <v>89</v>
      </c>
      <c r="B151" s="25">
        <v>801</v>
      </c>
      <c r="C151" s="26"/>
      <c r="D151" s="26"/>
      <c r="E151" s="32">
        <f>E152</f>
        <v>11634</v>
      </c>
    </row>
    <row r="152" spans="1:5" ht="18" customHeight="1">
      <c r="A152" s="162" t="s">
        <v>90</v>
      </c>
      <c r="B152" s="51">
        <v>801</v>
      </c>
      <c r="C152" s="31" t="s">
        <v>198</v>
      </c>
      <c r="D152" s="31"/>
      <c r="E152" s="32">
        <f>E153</f>
        <v>11634</v>
      </c>
    </row>
    <row r="153" spans="1:5" ht="18" customHeight="1">
      <c r="A153" s="162" t="s">
        <v>362</v>
      </c>
      <c r="B153" s="51">
        <v>801</v>
      </c>
      <c r="C153" s="31" t="s">
        <v>198</v>
      </c>
      <c r="D153" s="31" t="s">
        <v>350</v>
      </c>
      <c r="E153" s="32">
        <f>E154</f>
        <v>11634</v>
      </c>
    </row>
    <row r="154" spans="1:5" ht="17.25" customHeight="1">
      <c r="A154" s="162" t="s">
        <v>328</v>
      </c>
      <c r="B154" s="51">
        <v>801</v>
      </c>
      <c r="C154" s="31" t="s">
        <v>198</v>
      </c>
      <c r="D154" s="31" t="s">
        <v>145</v>
      </c>
      <c r="E154" s="32">
        <v>11634</v>
      </c>
    </row>
    <row r="155" spans="1:5" s="19" customFormat="1" ht="17.25" customHeight="1">
      <c r="A155" s="165" t="s">
        <v>201</v>
      </c>
      <c r="B155" s="25">
        <v>804</v>
      </c>
      <c r="C155" s="26"/>
      <c r="D155" s="26"/>
      <c r="E155" s="27">
        <f>E156+E159</f>
        <v>1937</v>
      </c>
    </row>
    <row r="156" spans="1:5" s="19" customFormat="1" ht="17.25" customHeight="1">
      <c r="A156" s="162" t="s">
        <v>194</v>
      </c>
      <c r="B156" s="51">
        <v>804</v>
      </c>
      <c r="C156" s="31" t="s">
        <v>137</v>
      </c>
      <c r="D156" s="31"/>
      <c r="E156" s="27">
        <f>E157</f>
        <v>230</v>
      </c>
    </row>
    <row r="157" spans="1:5" s="19" customFormat="1" ht="17.25" customHeight="1">
      <c r="A157" s="162" t="s">
        <v>362</v>
      </c>
      <c r="B157" s="51">
        <v>804</v>
      </c>
      <c r="C157" s="31" t="s">
        <v>137</v>
      </c>
      <c r="D157" s="31" t="s">
        <v>350</v>
      </c>
      <c r="E157" s="27">
        <f>E158</f>
        <v>230</v>
      </c>
    </row>
    <row r="158" spans="1:5" s="19" customFormat="1" ht="17.25" customHeight="1">
      <c r="A158" s="162" t="s">
        <v>328</v>
      </c>
      <c r="B158" s="51">
        <v>804</v>
      </c>
      <c r="C158" s="31" t="s">
        <v>137</v>
      </c>
      <c r="D158" s="31" t="s">
        <v>145</v>
      </c>
      <c r="E158" s="27">
        <v>230</v>
      </c>
    </row>
    <row r="159" spans="1:5" ht="29.25" customHeight="1">
      <c r="A159" s="162" t="s">
        <v>177</v>
      </c>
      <c r="B159" s="51">
        <v>804</v>
      </c>
      <c r="C159" s="31" t="s">
        <v>176</v>
      </c>
      <c r="D159" s="31"/>
      <c r="E159" s="32">
        <f>E160</f>
        <v>1707</v>
      </c>
    </row>
    <row r="160" spans="1:5" ht="18" customHeight="1">
      <c r="A160" s="162" t="s">
        <v>362</v>
      </c>
      <c r="B160" s="51">
        <v>804</v>
      </c>
      <c r="C160" s="31" t="s">
        <v>176</v>
      </c>
      <c r="D160" s="31" t="s">
        <v>350</v>
      </c>
      <c r="E160" s="32">
        <f>E161</f>
        <v>1707</v>
      </c>
    </row>
    <row r="161" spans="1:6" ht="17.25" customHeight="1">
      <c r="A161" s="162" t="s">
        <v>328</v>
      </c>
      <c r="B161" s="51">
        <v>804</v>
      </c>
      <c r="C161" s="31" t="s">
        <v>176</v>
      </c>
      <c r="D161" s="31" t="s">
        <v>145</v>
      </c>
      <c r="E161" s="32">
        <v>1707</v>
      </c>
      <c r="F161">
        <v>7</v>
      </c>
    </row>
    <row r="162" spans="1:5" ht="17.25" customHeight="1">
      <c r="A162" s="244" t="s">
        <v>91</v>
      </c>
      <c r="B162" s="245">
        <v>1000</v>
      </c>
      <c r="C162" s="246"/>
      <c r="D162" s="246"/>
      <c r="E162" s="247">
        <f>E163</f>
        <v>17038.1</v>
      </c>
    </row>
    <row r="163" spans="1:5" ht="15" customHeight="1">
      <c r="A163" s="230" t="s">
        <v>92</v>
      </c>
      <c r="B163" s="227">
        <v>1004</v>
      </c>
      <c r="C163" s="228"/>
      <c r="D163" s="228"/>
      <c r="E163" s="229">
        <f>E164+E169+E176+E179</f>
        <v>17038.1</v>
      </c>
    </row>
    <row r="164" spans="1:5" ht="28.5">
      <c r="A164" s="162" t="s">
        <v>340</v>
      </c>
      <c r="B164" s="51">
        <v>1004</v>
      </c>
      <c r="C164" s="31" t="s">
        <v>208</v>
      </c>
      <c r="D164" s="31"/>
      <c r="E164" s="32">
        <f>E165+E167</f>
        <v>3497.1</v>
      </c>
    </row>
    <row r="165" spans="1:5" ht="28.5">
      <c r="A165" s="162" t="s">
        <v>357</v>
      </c>
      <c r="B165" s="51">
        <v>1004</v>
      </c>
      <c r="C165" s="31" t="s">
        <v>208</v>
      </c>
      <c r="D165" s="31" t="s">
        <v>358</v>
      </c>
      <c r="E165" s="32">
        <f>E166</f>
        <v>3256.6</v>
      </c>
    </row>
    <row r="166" spans="1:5" ht="21" customHeight="1">
      <c r="A166" s="162" t="s">
        <v>323</v>
      </c>
      <c r="B166" s="51">
        <v>1004</v>
      </c>
      <c r="C166" s="31" t="s">
        <v>208</v>
      </c>
      <c r="D166" s="31" t="s">
        <v>325</v>
      </c>
      <c r="E166" s="32">
        <v>3256.6</v>
      </c>
    </row>
    <row r="167" spans="1:5" ht="21" customHeight="1">
      <c r="A167" s="162" t="s">
        <v>362</v>
      </c>
      <c r="B167" s="51">
        <v>1004</v>
      </c>
      <c r="C167" s="31" t="s">
        <v>208</v>
      </c>
      <c r="D167" s="31" t="s">
        <v>350</v>
      </c>
      <c r="E167" s="32">
        <f>E168</f>
        <v>240.5</v>
      </c>
    </row>
    <row r="168" spans="1:5" ht="18" customHeight="1">
      <c r="A168" s="162" t="s">
        <v>328</v>
      </c>
      <c r="B168" s="51">
        <v>1004</v>
      </c>
      <c r="C168" s="31" t="s">
        <v>208</v>
      </c>
      <c r="D168" s="31" t="s">
        <v>145</v>
      </c>
      <c r="E168" s="32">
        <v>240.5</v>
      </c>
    </row>
    <row r="169" spans="1:5" s="18" customFormat="1" ht="27" customHeight="1">
      <c r="A169" s="162" t="s">
        <v>338</v>
      </c>
      <c r="B169" s="51">
        <v>1004</v>
      </c>
      <c r="C169" s="31" t="s">
        <v>339</v>
      </c>
      <c r="D169" s="31"/>
      <c r="E169" s="32">
        <f>E171+E173+E175</f>
        <v>1455.3999999999999</v>
      </c>
    </row>
    <row r="170" spans="1:5" s="18" customFormat="1" ht="27" customHeight="1">
      <c r="A170" s="162" t="s">
        <v>357</v>
      </c>
      <c r="B170" s="51">
        <v>1004</v>
      </c>
      <c r="C170" s="31" t="s">
        <v>339</v>
      </c>
      <c r="D170" s="31" t="s">
        <v>358</v>
      </c>
      <c r="E170" s="32">
        <f>E171</f>
        <v>173.6</v>
      </c>
    </row>
    <row r="171" spans="1:5" ht="18" customHeight="1">
      <c r="A171" s="162" t="s">
        <v>323</v>
      </c>
      <c r="B171" s="51">
        <v>1004</v>
      </c>
      <c r="C171" s="31" t="s">
        <v>339</v>
      </c>
      <c r="D171" s="31" t="s">
        <v>325</v>
      </c>
      <c r="E171" s="32">
        <v>173.6</v>
      </c>
    </row>
    <row r="172" spans="1:5" ht="18" customHeight="1">
      <c r="A172" s="162" t="s">
        <v>362</v>
      </c>
      <c r="B172" s="51">
        <v>1004</v>
      </c>
      <c r="C172" s="31" t="s">
        <v>339</v>
      </c>
      <c r="D172" s="31" t="s">
        <v>350</v>
      </c>
      <c r="E172" s="32">
        <f>E173</f>
        <v>1265.2</v>
      </c>
    </row>
    <row r="173" spans="1:5" ht="18" customHeight="1">
      <c r="A173" s="162" t="s">
        <v>328</v>
      </c>
      <c r="B173" s="51">
        <v>1004</v>
      </c>
      <c r="C173" s="31" t="s">
        <v>339</v>
      </c>
      <c r="D173" s="31" t="s">
        <v>145</v>
      </c>
      <c r="E173" s="32">
        <v>1265.2</v>
      </c>
    </row>
    <row r="174" spans="1:5" ht="18" customHeight="1">
      <c r="A174" s="162" t="s">
        <v>355</v>
      </c>
      <c r="B174" s="51">
        <v>1004</v>
      </c>
      <c r="C174" s="31" t="s">
        <v>339</v>
      </c>
      <c r="D174" s="31" t="s">
        <v>356</v>
      </c>
      <c r="E174" s="32">
        <f>E175</f>
        <v>16.6</v>
      </c>
    </row>
    <row r="175" spans="1:5" ht="18" customHeight="1">
      <c r="A175" s="162" t="s">
        <v>147</v>
      </c>
      <c r="B175" s="51">
        <v>1004</v>
      </c>
      <c r="C175" s="31" t="s">
        <v>339</v>
      </c>
      <c r="D175" s="31" t="s">
        <v>146</v>
      </c>
      <c r="E175" s="32">
        <v>16.6</v>
      </c>
    </row>
    <row r="176" spans="1:5" ht="27.75" customHeight="1">
      <c r="A176" s="162" t="s">
        <v>209</v>
      </c>
      <c r="B176" s="51">
        <v>1004</v>
      </c>
      <c r="C176" s="31" t="s">
        <v>210</v>
      </c>
      <c r="D176" s="31"/>
      <c r="E176" s="32">
        <f>E177</f>
        <v>8462.6</v>
      </c>
    </row>
    <row r="177" spans="1:5" ht="18.75" customHeight="1">
      <c r="A177" s="162" t="s">
        <v>353</v>
      </c>
      <c r="B177" s="51">
        <v>1004</v>
      </c>
      <c r="C177" s="31" t="s">
        <v>210</v>
      </c>
      <c r="D177" s="31" t="s">
        <v>354</v>
      </c>
      <c r="E177" s="32">
        <f>E178</f>
        <v>8462.6</v>
      </c>
    </row>
    <row r="178" spans="1:5" ht="19.5" customHeight="1">
      <c r="A178" s="162" t="s">
        <v>351</v>
      </c>
      <c r="B178" s="51">
        <v>1004</v>
      </c>
      <c r="C178" s="31" t="s">
        <v>210</v>
      </c>
      <c r="D178" s="31" t="s">
        <v>352</v>
      </c>
      <c r="E178" s="32">
        <v>8462.6</v>
      </c>
    </row>
    <row r="179" spans="1:5" ht="19.5" customHeight="1">
      <c r="A179" s="162" t="s">
        <v>213</v>
      </c>
      <c r="B179" s="55">
        <v>1004</v>
      </c>
      <c r="C179" s="56" t="s">
        <v>343</v>
      </c>
      <c r="D179" s="56"/>
      <c r="E179" s="57">
        <f>E180</f>
        <v>3623</v>
      </c>
    </row>
    <row r="180" spans="1:5" ht="19.5" customHeight="1">
      <c r="A180" s="162" t="s">
        <v>353</v>
      </c>
      <c r="B180" s="55">
        <v>1004</v>
      </c>
      <c r="C180" s="56" t="s">
        <v>343</v>
      </c>
      <c r="D180" s="56" t="s">
        <v>354</v>
      </c>
      <c r="E180" s="57">
        <f>G181+E182</f>
        <v>3623</v>
      </c>
    </row>
    <row r="181" spans="1:5" ht="18" customHeight="1">
      <c r="A181" s="162" t="s">
        <v>351</v>
      </c>
      <c r="B181" s="55">
        <v>1004</v>
      </c>
      <c r="C181" s="56" t="s">
        <v>343</v>
      </c>
      <c r="D181" s="56" t="s">
        <v>352</v>
      </c>
      <c r="E181" s="57">
        <v>0</v>
      </c>
    </row>
    <row r="182" spans="1:5" ht="18" customHeight="1">
      <c r="A182" s="162" t="s">
        <v>366</v>
      </c>
      <c r="B182" s="55">
        <v>1004</v>
      </c>
      <c r="C182" s="56" t="s">
        <v>343</v>
      </c>
      <c r="D182" s="56" t="s">
        <v>367</v>
      </c>
      <c r="E182" s="57">
        <v>3623</v>
      </c>
    </row>
    <row r="183" spans="1:5" ht="18.75" customHeight="1">
      <c r="A183" s="248" t="s">
        <v>100</v>
      </c>
      <c r="B183" s="245">
        <v>1100</v>
      </c>
      <c r="C183" s="246"/>
      <c r="D183" s="246"/>
      <c r="E183" s="247">
        <f>E184</f>
        <v>1262</v>
      </c>
    </row>
    <row r="184" spans="1:5" ht="15.75" customHeight="1">
      <c r="A184" s="226" t="s">
        <v>101</v>
      </c>
      <c r="B184" s="227">
        <v>1102</v>
      </c>
      <c r="C184" s="228"/>
      <c r="D184" s="228"/>
      <c r="E184" s="229">
        <f>E185</f>
        <v>1262</v>
      </c>
    </row>
    <row r="185" spans="1:5" ht="19.5" customHeight="1">
      <c r="A185" s="230" t="s">
        <v>97</v>
      </c>
      <c r="B185" s="231">
        <v>1102</v>
      </c>
      <c r="C185" s="232" t="s">
        <v>199</v>
      </c>
      <c r="D185" s="232"/>
      <c r="E185" s="57">
        <f>E186</f>
        <v>1262</v>
      </c>
    </row>
    <row r="186" spans="1:5" ht="19.5" customHeight="1">
      <c r="A186" s="230" t="s">
        <v>362</v>
      </c>
      <c r="B186" s="231">
        <v>1102</v>
      </c>
      <c r="C186" s="232" t="s">
        <v>199</v>
      </c>
      <c r="D186" s="232" t="s">
        <v>350</v>
      </c>
      <c r="E186" s="57">
        <f>E187</f>
        <v>1262</v>
      </c>
    </row>
    <row r="187" spans="1:5" ht="18" customHeight="1">
      <c r="A187" s="230" t="s">
        <v>328</v>
      </c>
      <c r="B187" s="231">
        <v>1102</v>
      </c>
      <c r="C187" s="232" t="s">
        <v>199</v>
      </c>
      <c r="D187" s="232" t="s">
        <v>145</v>
      </c>
      <c r="E187" s="57">
        <v>1262</v>
      </c>
    </row>
    <row r="188" spans="1:5" ht="15.75" customHeight="1">
      <c r="A188" s="244" t="s">
        <v>102</v>
      </c>
      <c r="B188" s="245">
        <v>1200</v>
      </c>
      <c r="C188" s="246"/>
      <c r="D188" s="246"/>
      <c r="E188" s="247">
        <f>E189</f>
        <v>676.6</v>
      </c>
    </row>
    <row r="189" spans="1:5" ht="17.25" customHeight="1">
      <c r="A189" s="172" t="s">
        <v>15</v>
      </c>
      <c r="B189" s="25">
        <v>1202</v>
      </c>
      <c r="C189" s="26"/>
      <c r="D189" s="26"/>
      <c r="E189" s="27">
        <f>E190</f>
        <v>676.6</v>
      </c>
    </row>
    <row r="190" spans="1:5" ht="18" customHeight="1">
      <c r="A190" s="162" t="s">
        <v>131</v>
      </c>
      <c r="B190" s="51">
        <v>1202</v>
      </c>
      <c r="C190" s="31" t="s">
        <v>98</v>
      </c>
      <c r="D190" s="31"/>
      <c r="E190" s="32">
        <f>E191</f>
        <v>676.6</v>
      </c>
    </row>
    <row r="191" spans="1:5" ht="18" customHeight="1">
      <c r="A191" s="162" t="s">
        <v>362</v>
      </c>
      <c r="B191" s="51">
        <v>1202</v>
      </c>
      <c r="C191" s="31" t="s">
        <v>98</v>
      </c>
      <c r="D191" s="31" t="s">
        <v>350</v>
      </c>
      <c r="E191" s="32">
        <f>E192</f>
        <v>676.6</v>
      </c>
    </row>
    <row r="192" spans="1:5" ht="16.5" customHeight="1">
      <c r="A192" s="162" t="s">
        <v>328</v>
      </c>
      <c r="B192" s="51">
        <v>1202</v>
      </c>
      <c r="C192" s="31" t="s">
        <v>98</v>
      </c>
      <c r="D192" s="31" t="s">
        <v>145</v>
      </c>
      <c r="E192" s="32">
        <v>676.6</v>
      </c>
    </row>
    <row r="193" spans="1:5" ht="21.75" customHeight="1">
      <c r="A193" s="173" t="s">
        <v>95</v>
      </c>
      <c r="B193" s="79"/>
      <c r="C193" s="80"/>
      <c r="D193" s="80"/>
      <c r="E193" s="81">
        <f>E16+E81+E86+E91+E126+E150+E162+E183+E188+E59+E49+E35+E55</f>
        <v>119606.1</v>
      </c>
    </row>
    <row r="196" ht="15">
      <c r="E196" s="133"/>
    </row>
    <row r="198" ht="12.75">
      <c r="E198" s="131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="80" zoomScaleNormal="80" zoomScalePageLayoutView="0" workbookViewId="0" topLeftCell="A100">
      <selection activeCell="M123" sqref="M123"/>
    </sheetView>
  </sheetViews>
  <sheetFormatPr defaultColWidth="9.140625" defaultRowHeight="12.75"/>
  <cols>
    <col min="1" max="1" width="91.7109375" style="0" customWidth="1"/>
    <col min="2" max="2" width="13.421875" style="0" customWidth="1"/>
    <col min="3" max="3" width="14.57421875" style="0" customWidth="1"/>
    <col min="4" max="4" width="10.421875" style="0" customWidth="1"/>
    <col min="5" max="5" width="15.140625" style="0" customWidth="1"/>
  </cols>
  <sheetData>
    <row r="1" spans="1:5" ht="14.25">
      <c r="A1" t="s">
        <v>515</v>
      </c>
      <c r="E1" s="141" t="s">
        <v>320</v>
      </c>
    </row>
    <row r="2" ht="14.25">
      <c r="E2" s="141" t="s">
        <v>196</v>
      </c>
    </row>
    <row r="3" ht="14.25">
      <c r="E3" s="141" t="s">
        <v>516</v>
      </c>
    </row>
    <row r="5" s="19" customFormat="1" ht="15">
      <c r="E5" s="141"/>
    </row>
    <row r="6" spans="1:5" s="19" customFormat="1" ht="15.75">
      <c r="A6" s="10" t="s">
        <v>487</v>
      </c>
      <c r="E6" s="141"/>
    </row>
    <row r="7" spans="1:5" s="19" customFormat="1" ht="15.75">
      <c r="A7" s="10" t="s">
        <v>488</v>
      </c>
      <c r="E7" s="141"/>
    </row>
    <row r="8" spans="1:5" s="19" customFormat="1" ht="15.75">
      <c r="A8" s="10" t="s">
        <v>514</v>
      </c>
      <c r="E8" s="141"/>
    </row>
    <row r="9" spans="1:5" s="19" customFormat="1" ht="15.75">
      <c r="A9" s="10"/>
      <c r="E9" s="141"/>
    </row>
    <row r="10" ht="15.75">
      <c r="E10" s="17" t="s">
        <v>485</v>
      </c>
    </row>
    <row r="11" spans="1:5" ht="12.75" customHeight="1">
      <c r="A11" s="460" t="s">
        <v>37</v>
      </c>
      <c r="B11" s="462" t="s">
        <v>501</v>
      </c>
      <c r="C11" s="464" t="s">
        <v>502</v>
      </c>
      <c r="D11" s="466" t="s">
        <v>503</v>
      </c>
      <c r="E11" s="468" t="s">
        <v>41</v>
      </c>
    </row>
    <row r="12" spans="1:5" ht="32.25" customHeight="1">
      <c r="A12" s="461"/>
      <c r="B12" s="463"/>
      <c r="C12" s="465"/>
      <c r="D12" s="467"/>
      <c r="E12" s="469"/>
    </row>
    <row r="13" spans="1:5" ht="24.75" customHeight="1">
      <c r="A13" s="295" t="s">
        <v>483</v>
      </c>
      <c r="B13" s="307">
        <v>100</v>
      </c>
      <c r="C13" s="291"/>
      <c r="D13" s="308"/>
      <c r="E13" s="306">
        <f>E14+E17+E28+E38+E41</f>
        <v>37646.3</v>
      </c>
    </row>
    <row r="14" spans="1:5" s="18" customFormat="1" ht="30" customHeight="1">
      <c r="A14" s="296" t="s">
        <v>45</v>
      </c>
      <c r="B14" s="309">
        <v>102</v>
      </c>
      <c r="C14" s="292"/>
      <c r="D14" s="310"/>
      <c r="E14" s="384">
        <f>E15</f>
        <v>1375.7</v>
      </c>
    </row>
    <row r="15" spans="1:5" ht="19.5" customHeight="1">
      <c r="A15" s="334" t="s">
        <v>178</v>
      </c>
      <c r="B15" s="335">
        <v>102</v>
      </c>
      <c r="C15" s="336" t="s">
        <v>443</v>
      </c>
      <c r="D15" s="337"/>
      <c r="E15" s="385">
        <f>E16</f>
        <v>1375.7</v>
      </c>
    </row>
    <row r="16" spans="1:5" ht="45" customHeight="1">
      <c r="A16" s="299" t="s">
        <v>357</v>
      </c>
      <c r="B16" s="316">
        <v>102</v>
      </c>
      <c r="C16" s="31" t="s">
        <v>443</v>
      </c>
      <c r="D16" s="317" t="s">
        <v>358</v>
      </c>
      <c r="E16" s="386">
        <v>1375.7</v>
      </c>
    </row>
    <row r="17" spans="1:5" ht="36.75" customHeight="1">
      <c r="A17" s="296" t="s">
        <v>50</v>
      </c>
      <c r="B17" s="309">
        <v>103</v>
      </c>
      <c r="C17" s="292" t="s">
        <v>444</v>
      </c>
      <c r="D17" s="310"/>
      <c r="E17" s="384">
        <f>E18+E20+E22+E26</f>
        <v>4804.9</v>
      </c>
    </row>
    <row r="18" spans="1:5" ht="21" customHeight="1">
      <c r="A18" s="334" t="s">
        <v>491</v>
      </c>
      <c r="B18" s="335">
        <v>103</v>
      </c>
      <c r="C18" s="336" t="s">
        <v>444</v>
      </c>
      <c r="D18" s="337"/>
      <c r="E18" s="385">
        <f>E19</f>
        <v>2323.3</v>
      </c>
    </row>
    <row r="19" spans="1:5" ht="45" customHeight="1">
      <c r="A19" s="299" t="s">
        <v>357</v>
      </c>
      <c r="B19" s="316">
        <v>103</v>
      </c>
      <c r="C19" s="31" t="s">
        <v>444</v>
      </c>
      <c r="D19" s="317" t="s">
        <v>358</v>
      </c>
      <c r="E19" s="386">
        <v>2323.3</v>
      </c>
    </row>
    <row r="20" spans="1:5" ht="27" customHeight="1">
      <c r="A20" s="334" t="s">
        <v>492</v>
      </c>
      <c r="B20" s="335">
        <v>103</v>
      </c>
      <c r="C20" s="336" t="s">
        <v>445</v>
      </c>
      <c r="D20" s="337"/>
      <c r="E20" s="385">
        <f>E21</f>
        <v>263.7</v>
      </c>
    </row>
    <row r="21" spans="1:5" ht="42.75" customHeight="1">
      <c r="A21" s="299" t="s">
        <v>357</v>
      </c>
      <c r="B21" s="316">
        <v>103</v>
      </c>
      <c r="C21" s="31" t="s">
        <v>445</v>
      </c>
      <c r="D21" s="317" t="s">
        <v>358</v>
      </c>
      <c r="E21" s="386">
        <v>263.7</v>
      </c>
    </row>
    <row r="22" spans="1:5" ht="30" customHeight="1">
      <c r="A22" s="334" t="s">
        <v>493</v>
      </c>
      <c r="B22" s="335">
        <v>103</v>
      </c>
      <c r="C22" s="336" t="s">
        <v>446</v>
      </c>
      <c r="D22" s="337"/>
      <c r="E22" s="385">
        <f>E23+E24+E25</f>
        <v>2121.9</v>
      </c>
    </row>
    <row r="23" spans="1:5" ht="45" customHeight="1">
      <c r="A23" s="299" t="s">
        <v>357</v>
      </c>
      <c r="B23" s="316">
        <v>103</v>
      </c>
      <c r="C23" s="31" t="s">
        <v>446</v>
      </c>
      <c r="D23" s="317" t="s">
        <v>358</v>
      </c>
      <c r="E23" s="386">
        <v>1548.9</v>
      </c>
    </row>
    <row r="24" spans="1:5" ht="21.75" customHeight="1">
      <c r="A24" s="422" t="s">
        <v>513</v>
      </c>
      <c r="B24" s="316">
        <v>103</v>
      </c>
      <c r="C24" s="31" t="s">
        <v>446</v>
      </c>
      <c r="D24" s="317" t="s">
        <v>350</v>
      </c>
      <c r="E24" s="386">
        <v>572</v>
      </c>
    </row>
    <row r="25" spans="1:5" ht="17.25" customHeight="1">
      <c r="A25" s="299" t="s">
        <v>355</v>
      </c>
      <c r="B25" s="316">
        <v>103</v>
      </c>
      <c r="C25" s="31" t="s">
        <v>446</v>
      </c>
      <c r="D25" s="317" t="s">
        <v>356</v>
      </c>
      <c r="E25" s="386">
        <v>1</v>
      </c>
    </row>
    <row r="26" spans="1:5" ht="29.25" customHeight="1">
      <c r="A26" s="338" t="s">
        <v>394</v>
      </c>
      <c r="B26" s="339">
        <v>103</v>
      </c>
      <c r="C26" s="340" t="s">
        <v>454</v>
      </c>
      <c r="D26" s="341"/>
      <c r="E26" s="387">
        <f>E27</f>
        <v>96</v>
      </c>
    </row>
    <row r="27" spans="1:5" ht="19.5" customHeight="1">
      <c r="A27" s="302" t="s">
        <v>355</v>
      </c>
      <c r="B27" s="324">
        <v>103</v>
      </c>
      <c r="C27" s="56" t="s">
        <v>454</v>
      </c>
      <c r="D27" s="325" t="s">
        <v>356</v>
      </c>
      <c r="E27" s="388">
        <v>96</v>
      </c>
    </row>
    <row r="28" spans="1:5" s="18" customFormat="1" ht="44.25" customHeight="1">
      <c r="A28" s="296" t="s">
        <v>67</v>
      </c>
      <c r="B28" s="309">
        <v>104</v>
      </c>
      <c r="C28" s="292"/>
      <c r="D28" s="310"/>
      <c r="E28" s="384">
        <f>E29+E31+E35</f>
        <v>31075.899999999998</v>
      </c>
    </row>
    <row r="29" spans="1:5" ht="30.75" customHeight="1">
      <c r="A29" s="342" t="s">
        <v>448</v>
      </c>
      <c r="B29" s="343">
        <v>104</v>
      </c>
      <c r="C29" s="344" t="s">
        <v>449</v>
      </c>
      <c r="D29" s="345"/>
      <c r="E29" s="389">
        <f>E30</f>
        <v>1375.7</v>
      </c>
    </row>
    <row r="30" spans="1:5" ht="48.75" customHeight="1">
      <c r="A30" s="299" t="s">
        <v>372</v>
      </c>
      <c r="B30" s="316">
        <v>104</v>
      </c>
      <c r="C30" s="31" t="s">
        <v>449</v>
      </c>
      <c r="D30" s="317" t="s">
        <v>358</v>
      </c>
      <c r="E30" s="386">
        <v>1375.7</v>
      </c>
    </row>
    <row r="31" spans="1:5" ht="28.5" customHeight="1">
      <c r="A31" s="334" t="s">
        <v>486</v>
      </c>
      <c r="B31" s="335">
        <v>104</v>
      </c>
      <c r="C31" s="336" t="s">
        <v>450</v>
      </c>
      <c r="D31" s="346"/>
      <c r="E31" s="385">
        <f>E32+E33+E34</f>
        <v>25087.399999999998</v>
      </c>
    </row>
    <row r="32" spans="1:5" ht="45" customHeight="1">
      <c r="A32" s="299" t="s">
        <v>372</v>
      </c>
      <c r="B32" s="316">
        <v>104</v>
      </c>
      <c r="C32" s="31" t="s">
        <v>450</v>
      </c>
      <c r="D32" s="317" t="s">
        <v>358</v>
      </c>
      <c r="E32" s="386">
        <v>20516.6</v>
      </c>
    </row>
    <row r="33" spans="1:5" ht="18.75" customHeight="1">
      <c r="A33" s="422" t="s">
        <v>513</v>
      </c>
      <c r="B33" s="316">
        <v>104</v>
      </c>
      <c r="C33" s="31" t="s">
        <v>450</v>
      </c>
      <c r="D33" s="317" t="s">
        <v>350</v>
      </c>
      <c r="E33" s="386">
        <v>4556.6</v>
      </c>
    </row>
    <row r="34" spans="1:5" s="288" customFormat="1" ht="18" customHeight="1">
      <c r="A34" s="298" t="s">
        <v>355</v>
      </c>
      <c r="B34" s="318">
        <v>104</v>
      </c>
      <c r="C34" s="260" t="s">
        <v>450</v>
      </c>
      <c r="D34" s="319" t="s">
        <v>356</v>
      </c>
      <c r="E34" s="390">
        <v>14.2</v>
      </c>
    </row>
    <row r="35" spans="1:5" s="286" customFormat="1" ht="45.75" customHeight="1">
      <c r="A35" s="348" t="s">
        <v>489</v>
      </c>
      <c r="B35" s="349">
        <v>104</v>
      </c>
      <c r="C35" s="336" t="s">
        <v>478</v>
      </c>
      <c r="D35" s="350"/>
      <c r="E35" s="391">
        <f>E36+E37</f>
        <v>4612.8</v>
      </c>
    </row>
    <row r="36" spans="1:5" s="286" customFormat="1" ht="40.5" customHeight="1">
      <c r="A36" s="300" t="s">
        <v>357</v>
      </c>
      <c r="B36" s="320">
        <v>104</v>
      </c>
      <c r="C36" s="212" t="s">
        <v>478</v>
      </c>
      <c r="D36" s="321" t="s">
        <v>358</v>
      </c>
      <c r="E36" s="392">
        <v>4259.3</v>
      </c>
    </row>
    <row r="37" spans="1:5" s="286" customFormat="1" ht="20.25" customHeight="1">
      <c r="A37" s="422" t="s">
        <v>513</v>
      </c>
      <c r="B37" s="322">
        <v>104</v>
      </c>
      <c r="C37" s="31" t="s">
        <v>478</v>
      </c>
      <c r="D37" s="323" t="s">
        <v>350</v>
      </c>
      <c r="E37" s="393">
        <v>353.5</v>
      </c>
    </row>
    <row r="38" spans="1:5" ht="17.25" customHeight="1">
      <c r="A38" s="352" t="s">
        <v>3</v>
      </c>
      <c r="B38" s="353">
        <v>111</v>
      </c>
      <c r="C38" s="264"/>
      <c r="D38" s="354"/>
      <c r="E38" s="394">
        <f>E39</f>
        <v>10</v>
      </c>
    </row>
    <row r="39" spans="1:5" ht="17.25" customHeight="1">
      <c r="A39" s="297" t="s">
        <v>105</v>
      </c>
      <c r="B39" s="312">
        <v>111</v>
      </c>
      <c r="C39" s="293" t="s">
        <v>451</v>
      </c>
      <c r="D39" s="313"/>
      <c r="E39" s="395">
        <f>E40</f>
        <v>10</v>
      </c>
    </row>
    <row r="40" spans="1:5" ht="18" customHeight="1">
      <c r="A40" s="302" t="s">
        <v>355</v>
      </c>
      <c r="B40" s="324">
        <v>111</v>
      </c>
      <c r="C40" s="56" t="s">
        <v>451</v>
      </c>
      <c r="D40" s="325" t="s">
        <v>356</v>
      </c>
      <c r="E40" s="388">
        <v>10</v>
      </c>
    </row>
    <row r="41" spans="1:5" ht="16.5" customHeight="1">
      <c r="A41" s="301" t="s">
        <v>4</v>
      </c>
      <c r="B41" s="309">
        <v>113</v>
      </c>
      <c r="C41" s="292"/>
      <c r="D41" s="310"/>
      <c r="E41" s="384">
        <f>E44+E46+E50+E52+E54+E56+E42+E48</f>
        <v>379.8</v>
      </c>
    </row>
    <row r="42" spans="1:5" ht="27.75" customHeight="1">
      <c r="A42" s="347" t="s">
        <v>76</v>
      </c>
      <c r="B42" s="335">
        <v>113</v>
      </c>
      <c r="C42" s="336" t="s">
        <v>499</v>
      </c>
      <c r="D42" s="337"/>
      <c r="E42" s="385">
        <v>100</v>
      </c>
    </row>
    <row r="43" spans="1:5" ht="25.5" customHeight="1">
      <c r="A43" s="422" t="s">
        <v>513</v>
      </c>
      <c r="B43" s="423">
        <v>113</v>
      </c>
      <c r="C43" s="204" t="s">
        <v>499</v>
      </c>
      <c r="D43" s="424" t="s">
        <v>350</v>
      </c>
      <c r="E43" s="425">
        <v>100</v>
      </c>
    </row>
    <row r="44" spans="1:5" ht="19.5" customHeight="1">
      <c r="A44" s="334" t="s">
        <v>452</v>
      </c>
      <c r="B44" s="335">
        <v>113</v>
      </c>
      <c r="C44" s="336" t="s">
        <v>453</v>
      </c>
      <c r="D44" s="337"/>
      <c r="E44" s="385">
        <f>E45</f>
        <v>230</v>
      </c>
    </row>
    <row r="45" spans="1:5" ht="22.5" customHeight="1">
      <c r="A45" s="422" t="s">
        <v>513</v>
      </c>
      <c r="B45" s="316">
        <v>113</v>
      </c>
      <c r="C45" s="31" t="s">
        <v>453</v>
      </c>
      <c r="D45" s="317" t="s">
        <v>350</v>
      </c>
      <c r="E45" s="386">
        <v>230</v>
      </c>
    </row>
    <row r="46" spans="1:5" ht="45.75" customHeight="1">
      <c r="A46" s="347" t="s">
        <v>389</v>
      </c>
      <c r="B46" s="343">
        <v>113</v>
      </c>
      <c r="C46" s="344" t="s">
        <v>484</v>
      </c>
      <c r="D46" s="345"/>
      <c r="E46" s="389">
        <f>E47</f>
        <v>7.8</v>
      </c>
    </row>
    <row r="47" spans="1:5" ht="21.75" customHeight="1">
      <c r="A47" s="422" t="s">
        <v>513</v>
      </c>
      <c r="B47" s="324">
        <v>113</v>
      </c>
      <c r="C47" s="31" t="s">
        <v>484</v>
      </c>
      <c r="D47" s="325" t="s">
        <v>350</v>
      </c>
      <c r="E47" s="388">
        <v>7.8</v>
      </c>
    </row>
    <row r="48" spans="1:5" ht="31.5" customHeight="1">
      <c r="A48" s="334" t="s">
        <v>475</v>
      </c>
      <c r="B48" s="335">
        <v>113</v>
      </c>
      <c r="C48" s="336" t="s">
        <v>467</v>
      </c>
      <c r="D48" s="313"/>
      <c r="E48" s="395">
        <f>E49</f>
        <v>10</v>
      </c>
    </row>
    <row r="49" spans="1:5" ht="15.75" customHeight="1">
      <c r="A49" s="422" t="s">
        <v>513</v>
      </c>
      <c r="B49" s="312">
        <v>113</v>
      </c>
      <c r="C49" s="212" t="s">
        <v>467</v>
      </c>
      <c r="D49" s="317" t="s">
        <v>350</v>
      </c>
      <c r="E49" s="395">
        <v>10</v>
      </c>
    </row>
    <row r="50" spans="1:5" ht="33" customHeight="1">
      <c r="A50" s="334" t="s">
        <v>139</v>
      </c>
      <c r="B50" s="356">
        <v>113</v>
      </c>
      <c r="C50" s="355" t="s">
        <v>455</v>
      </c>
      <c r="D50" s="357"/>
      <c r="E50" s="396">
        <f>E51</f>
        <v>8</v>
      </c>
    </row>
    <row r="51" spans="1:5" ht="18.75" customHeight="1">
      <c r="A51" s="298" t="s">
        <v>447</v>
      </c>
      <c r="B51" s="318">
        <v>113</v>
      </c>
      <c r="C51" s="31" t="s">
        <v>455</v>
      </c>
      <c r="D51" s="319" t="s">
        <v>350</v>
      </c>
      <c r="E51" s="390">
        <v>8</v>
      </c>
    </row>
    <row r="52" spans="1:5" ht="44.25" customHeight="1">
      <c r="A52" s="358" t="s">
        <v>520</v>
      </c>
      <c r="B52" s="359">
        <v>113</v>
      </c>
      <c r="C52" s="336" t="s">
        <v>469</v>
      </c>
      <c r="D52" s="360"/>
      <c r="E52" s="397">
        <f>E53</f>
        <v>8</v>
      </c>
    </row>
    <row r="53" spans="1:5" ht="18.75" customHeight="1">
      <c r="A53" s="422" t="s">
        <v>513</v>
      </c>
      <c r="B53" s="318">
        <v>113</v>
      </c>
      <c r="C53" s="31" t="s">
        <v>469</v>
      </c>
      <c r="D53" s="319" t="s">
        <v>350</v>
      </c>
      <c r="E53" s="390">
        <v>8</v>
      </c>
    </row>
    <row r="54" spans="1:5" ht="47.25" customHeight="1">
      <c r="A54" s="358" t="s">
        <v>474</v>
      </c>
      <c r="B54" s="359">
        <v>113</v>
      </c>
      <c r="C54" s="336" t="s">
        <v>470</v>
      </c>
      <c r="D54" s="360"/>
      <c r="E54" s="397">
        <f>E55</f>
        <v>8</v>
      </c>
    </row>
    <row r="55" spans="1:5" ht="18.75" customHeight="1">
      <c r="A55" s="427" t="s">
        <v>513</v>
      </c>
      <c r="B55" s="436">
        <v>113</v>
      </c>
      <c r="C55" s="208" t="s">
        <v>470</v>
      </c>
      <c r="D55" s="437" t="s">
        <v>350</v>
      </c>
      <c r="E55" s="438">
        <v>8</v>
      </c>
    </row>
    <row r="56" spans="1:5" ht="85.5" customHeight="1">
      <c r="A56" s="428" t="s">
        <v>494</v>
      </c>
      <c r="B56" s="429">
        <v>113</v>
      </c>
      <c r="C56" s="212" t="s">
        <v>495</v>
      </c>
      <c r="D56" s="430"/>
      <c r="E56" s="431">
        <f>E57</f>
        <v>8</v>
      </c>
    </row>
    <row r="57" spans="1:5" ht="18.75" customHeight="1">
      <c r="A57" s="422" t="s">
        <v>513</v>
      </c>
      <c r="B57" s="318">
        <v>113</v>
      </c>
      <c r="C57" s="31" t="s">
        <v>495</v>
      </c>
      <c r="D57" s="319" t="s">
        <v>350</v>
      </c>
      <c r="E57" s="390">
        <v>8</v>
      </c>
    </row>
    <row r="58" spans="1:5" ht="18.75" customHeight="1">
      <c r="A58" s="303" t="s">
        <v>78</v>
      </c>
      <c r="B58" s="307">
        <v>300</v>
      </c>
      <c r="C58" s="291"/>
      <c r="D58" s="308"/>
      <c r="E58" s="398">
        <f>E59</f>
        <v>26.6</v>
      </c>
    </row>
    <row r="59" spans="1:5" ht="30" customHeight="1">
      <c r="A59" s="439" t="s">
        <v>521</v>
      </c>
      <c r="B59" s="353">
        <v>310</v>
      </c>
      <c r="C59" s="367"/>
      <c r="D59" s="368"/>
      <c r="E59" s="399">
        <f>E60</f>
        <v>26.6</v>
      </c>
    </row>
    <row r="60" spans="1:5" ht="44.25" customHeight="1">
      <c r="A60" s="361" t="s">
        <v>456</v>
      </c>
      <c r="B60" s="316">
        <v>310</v>
      </c>
      <c r="C60" s="31" t="s">
        <v>457</v>
      </c>
      <c r="D60" s="317"/>
      <c r="E60" s="386">
        <f>E61</f>
        <v>26.6</v>
      </c>
    </row>
    <row r="61" spans="1:5" ht="16.5" customHeight="1">
      <c r="A61" s="422" t="s">
        <v>513</v>
      </c>
      <c r="B61" s="316">
        <v>310</v>
      </c>
      <c r="C61" s="31" t="s">
        <v>457</v>
      </c>
      <c r="D61" s="317" t="s">
        <v>350</v>
      </c>
      <c r="E61" s="386">
        <v>26.6</v>
      </c>
    </row>
    <row r="62" spans="1:5" s="139" customFormat="1" ht="18" customHeight="1">
      <c r="A62" s="303" t="s">
        <v>109</v>
      </c>
      <c r="B62" s="307">
        <v>400</v>
      </c>
      <c r="C62" s="291"/>
      <c r="D62" s="308"/>
      <c r="E62" s="398">
        <f>E66+E64</f>
        <v>597</v>
      </c>
    </row>
    <row r="63" spans="1:5" s="442" customFormat="1" ht="18" customHeight="1">
      <c r="A63" s="440" t="s">
        <v>110</v>
      </c>
      <c r="B63" s="441">
        <v>401</v>
      </c>
      <c r="C63" s="420"/>
      <c r="D63" s="407"/>
      <c r="E63" s="408">
        <f>E64</f>
        <v>589</v>
      </c>
    </row>
    <row r="64" spans="1:5" s="442" customFormat="1" ht="28.5">
      <c r="A64" s="443" t="s">
        <v>522</v>
      </c>
      <c r="B64" s="444">
        <v>401</v>
      </c>
      <c r="C64" s="445" t="s">
        <v>523</v>
      </c>
      <c r="D64" s="446"/>
      <c r="E64" s="447">
        <f>E65</f>
        <v>589</v>
      </c>
    </row>
    <row r="65" spans="1:5" s="442" customFormat="1" ht="28.5">
      <c r="A65" s="443" t="s">
        <v>359</v>
      </c>
      <c r="B65" s="444">
        <v>401</v>
      </c>
      <c r="C65" s="445" t="s">
        <v>523</v>
      </c>
      <c r="D65" s="446" t="s">
        <v>360</v>
      </c>
      <c r="E65" s="447">
        <v>589</v>
      </c>
    </row>
    <row r="66" spans="1:5" s="19" customFormat="1" ht="17.25" customHeight="1">
      <c r="A66" s="370" t="s">
        <v>458</v>
      </c>
      <c r="B66" s="371">
        <v>412</v>
      </c>
      <c r="C66" s="372"/>
      <c r="D66" s="373"/>
      <c r="E66" s="400">
        <f>E67</f>
        <v>8</v>
      </c>
    </row>
    <row r="67" spans="1:5" ht="28.5" customHeight="1">
      <c r="A67" s="365" t="s">
        <v>459</v>
      </c>
      <c r="B67" s="335">
        <v>412</v>
      </c>
      <c r="C67" s="336" t="s">
        <v>460</v>
      </c>
      <c r="D67" s="337"/>
      <c r="E67" s="385">
        <f>E68</f>
        <v>8</v>
      </c>
    </row>
    <row r="68" spans="1:5" ht="20.25" customHeight="1">
      <c r="A68" s="426" t="s">
        <v>513</v>
      </c>
      <c r="B68" s="312">
        <v>412</v>
      </c>
      <c r="C68" s="212" t="s">
        <v>460</v>
      </c>
      <c r="D68" s="313" t="s">
        <v>350</v>
      </c>
      <c r="E68" s="395">
        <v>8</v>
      </c>
    </row>
    <row r="69" spans="1:5" ht="18" customHeight="1">
      <c r="A69" s="303" t="s">
        <v>81</v>
      </c>
      <c r="B69" s="307">
        <v>500</v>
      </c>
      <c r="C69" s="291"/>
      <c r="D69" s="308"/>
      <c r="E69" s="398">
        <f>E70</f>
        <v>85839.80000000002</v>
      </c>
    </row>
    <row r="70" spans="1:5" ht="17.25" customHeight="1">
      <c r="A70" s="369" t="s">
        <v>20</v>
      </c>
      <c r="B70" s="309">
        <v>503</v>
      </c>
      <c r="C70" s="292"/>
      <c r="D70" s="310"/>
      <c r="E70" s="384">
        <f>E71+E73+E77+E79+E83+E87+E81+E75+E85</f>
        <v>85839.80000000002</v>
      </c>
    </row>
    <row r="71" spans="1:5" ht="73.5" customHeight="1">
      <c r="A71" s="348" t="s">
        <v>506</v>
      </c>
      <c r="B71" s="362">
        <v>503</v>
      </c>
      <c r="C71" s="351" t="s">
        <v>461</v>
      </c>
      <c r="D71" s="363"/>
      <c r="E71" s="401">
        <f>E72</f>
        <v>45319.8</v>
      </c>
    </row>
    <row r="72" spans="1:5" ht="16.5" customHeight="1">
      <c r="A72" s="422" t="s">
        <v>513</v>
      </c>
      <c r="B72" s="328">
        <v>503</v>
      </c>
      <c r="C72" s="287" t="s">
        <v>461</v>
      </c>
      <c r="D72" s="329" t="s">
        <v>350</v>
      </c>
      <c r="E72" s="402">
        <v>45319.8</v>
      </c>
    </row>
    <row r="73" spans="1:5" ht="28.5">
      <c r="A73" s="348" t="s">
        <v>517</v>
      </c>
      <c r="B73" s="362">
        <v>503</v>
      </c>
      <c r="C73" s="351" t="s">
        <v>462</v>
      </c>
      <c r="D73" s="363"/>
      <c r="E73" s="401">
        <f>E74</f>
        <v>4500</v>
      </c>
    </row>
    <row r="74" spans="1:5" ht="18.75" customHeight="1">
      <c r="A74" s="427" t="s">
        <v>513</v>
      </c>
      <c r="B74" s="328">
        <v>503</v>
      </c>
      <c r="C74" s="287" t="s">
        <v>462</v>
      </c>
      <c r="D74" s="329" t="s">
        <v>350</v>
      </c>
      <c r="E74" s="402">
        <v>4500</v>
      </c>
    </row>
    <row r="75" spans="1:5" ht="42.75">
      <c r="A75" s="348" t="s">
        <v>519</v>
      </c>
      <c r="B75" s="362">
        <v>503</v>
      </c>
      <c r="C75" s="351" t="s">
        <v>518</v>
      </c>
      <c r="D75" s="363"/>
      <c r="E75" s="401">
        <f>E76</f>
        <v>577.1</v>
      </c>
    </row>
    <row r="76" spans="1:5" ht="18.75" customHeight="1">
      <c r="A76" s="427" t="s">
        <v>513</v>
      </c>
      <c r="B76" s="328">
        <v>503</v>
      </c>
      <c r="C76" s="287" t="s">
        <v>518</v>
      </c>
      <c r="D76" s="329" t="s">
        <v>350</v>
      </c>
      <c r="E76" s="402">
        <v>577.1</v>
      </c>
    </row>
    <row r="77" spans="1:5" ht="45" customHeight="1">
      <c r="A77" s="413" t="s">
        <v>507</v>
      </c>
      <c r="B77" s="362">
        <v>503</v>
      </c>
      <c r="C77" s="351" t="s">
        <v>463</v>
      </c>
      <c r="D77" s="363"/>
      <c r="E77" s="401">
        <f>E78</f>
        <v>6620</v>
      </c>
    </row>
    <row r="78" spans="1:5" ht="20.25" customHeight="1">
      <c r="A78" s="422" t="s">
        <v>513</v>
      </c>
      <c r="B78" s="328">
        <v>503</v>
      </c>
      <c r="C78" s="287" t="s">
        <v>463</v>
      </c>
      <c r="D78" s="329" t="s">
        <v>350</v>
      </c>
      <c r="E78" s="402">
        <v>6620</v>
      </c>
    </row>
    <row r="79" spans="1:5" ht="58.5" customHeight="1">
      <c r="A79" s="421" t="s">
        <v>508</v>
      </c>
      <c r="B79" s="362">
        <v>503</v>
      </c>
      <c r="C79" s="351" t="s">
        <v>464</v>
      </c>
      <c r="D79" s="363"/>
      <c r="E79" s="401">
        <f>E80</f>
        <v>450</v>
      </c>
    </row>
    <row r="80" spans="1:5" ht="19.5" customHeight="1">
      <c r="A80" s="422" t="s">
        <v>513</v>
      </c>
      <c r="B80" s="328">
        <v>503</v>
      </c>
      <c r="C80" s="287" t="s">
        <v>464</v>
      </c>
      <c r="D80" s="329" t="s">
        <v>350</v>
      </c>
      <c r="E80" s="402">
        <v>450</v>
      </c>
    </row>
    <row r="81" spans="1:5" ht="59.25" customHeight="1">
      <c r="A81" s="421" t="s">
        <v>510</v>
      </c>
      <c r="B81" s="362">
        <v>503</v>
      </c>
      <c r="C81" s="351" t="s">
        <v>509</v>
      </c>
      <c r="D81" s="363"/>
      <c r="E81" s="401">
        <f>E82</f>
        <v>1400</v>
      </c>
    </row>
    <row r="82" spans="1:5" ht="19.5" customHeight="1">
      <c r="A82" s="422" t="s">
        <v>513</v>
      </c>
      <c r="B82" s="328">
        <v>503</v>
      </c>
      <c r="C82" s="287" t="s">
        <v>509</v>
      </c>
      <c r="D82" s="329" t="s">
        <v>350</v>
      </c>
      <c r="E82" s="402">
        <v>1400</v>
      </c>
    </row>
    <row r="83" spans="1:5" ht="45" customHeight="1">
      <c r="A83" s="348" t="s">
        <v>511</v>
      </c>
      <c r="B83" s="362">
        <v>503</v>
      </c>
      <c r="C83" s="351" t="s">
        <v>465</v>
      </c>
      <c r="D83" s="363"/>
      <c r="E83" s="401">
        <f>E84</f>
        <v>26222.9</v>
      </c>
    </row>
    <row r="84" spans="1:5" ht="19.5" customHeight="1">
      <c r="A84" s="422" t="s">
        <v>513</v>
      </c>
      <c r="B84" s="326">
        <v>503</v>
      </c>
      <c r="C84" s="289" t="s">
        <v>465</v>
      </c>
      <c r="D84" s="327" t="s">
        <v>350</v>
      </c>
      <c r="E84" s="403">
        <v>26222.9</v>
      </c>
    </row>
    <row r="85" spans="1:5" ht="19.5" customHeight="1">
      <c r="A85" s="448" t="s">
        <v>524</v>
      </c>
      <c r="B85" s="326">
        <v>503</v>
      </c>
      <c r="C85" s="289" t="s">
        <v>525</v>
      </c>
      <c r="D85" s="327"/>
      <c r="E85" s="403">
        <f>E86</f>
        <v>150</v>
      </c>
    </row>
    <row r="86" spans="1:5" ht="19.5" customHeight="1">
      <c r="A86" s="448" t="s">
        <v>513</v>
      </c>
      <c r="B86" s="326">
        <v>503</v>
      </c>
      <c r="C86" s="289" t="s">
        <v>525</v>
      </c>
      <c r="D86" s="327" t="s">
        <v>350</v>
      </c>
      <c r="E86" s="403">
        <v>150</v>
      </c>
    </row>
    <row r="87" spans="1:5" ht="27" customHeight="1">
      <c r="A87" s="348" t="s">
        <v>203</v>
      </c>
      <c r="B87" s="362">
        <v>503</v>
      </c>
      <c r="C87" s="351" t="s">
        <v>512</v>
      </c>
      <c r="D87" s="363"/>
      <c r="E87" s="401">
        <f>E88</f>
        <v>600</v>
      </c>
    </row>
    <row r="88" spans="1:5" ht="17.25" customHeight="1">
      <c r="A88" s="426" t="s">
        <v>513</v>
      </c>
      <c r="B88" s="326">
        <v>503</v>
      </c>
      <c r="C88" s="289" t="s">
        <v>512</v>
      </c>
      <c r="D88" s="327" t="s">
        <v>350</v>
      </c>
      <c r="E88" s="403">
        <v>600</v>
      </c>
    </row>
    <row r="89" spans="1:5" ht="16.5" customHeight="1">
      <c r="A89" s="303" t="s">
        <v>87</v>
      </c>
      <c r="B89" s="307">
        <v>700</v>
      </c>
      <c r="C89" s="294"/>
      <c r="D89" s="330"/>
      <c r="E89" s="398">
        <f>E90</f>
        <v>40</v>
      </c>
    </row>
    <row r="90" spans="1:5" ht="18" customHeight="1">
      <c r="A90" s="352" t="s">
        <v>330</v>
      </c>
      <c r="B90" s="353">
        <v>705</v>
      </c>
      <c r="C90" s="264"/>
      <c r="D90" s="354"/>
      <c r="E90" s="394">
        <f>E91</f>
        <v>40</v>
      </c>
    </row>
    <row r="91" spans="1:5" ht="44.25" customHeight="1">
      <c r="A91" s="364" t="s">
        <v>490</v>
      </c>
      <c r="B91" s="314">
        <v>705</v>
      </c>
      <c r="C91" s="215" t="s">
        <v>466</v>
      </c>
      <c r="D91" s="315"/>
      <c r="E91" s="404">
        <f>E92</f>
        <v>40</v>
      </c>
    </row>
    <row r="92" spans="1:5" ht="16.5" customHeight="1">
      <c r="A92" s="422" t="s">
        <v>513</v>
      </c>
      <c r="B92" s="316">
        <v>705</v>
      </c>
      <c r="C92" s="31" t="s">
        <v>466</v>
      </c>
      <c r="D92" s="317" t="s">
        <v>350</v>
      </c>
      <c r="E92" s="386">
        <v>40</v>
      </c>
    </row>
    <row r="93" spans="1:5" ht="17.25" customHeight="1">
      <c r="A93" s="303" t="s">
        <v>108</v>
      </c>
      <c r="B93" s="307">
        <v>800</v>
      </c>
      <c r="C93" s="291"/>
      <c r="D93" s="308"/>
      <c r="E93" s="398">
        <f>E94+E97</f>
        <v>11819</v>
      </c>
    </row>
    <row r="94" spans="1:5" ht="15.75">
      <c r="A94" s="369" t="s">
        <v>89</v>
      </c>
      <c r="B94" s="309">
        <v>801</v>
      </c>
      <c r="C94" s="292"/>
      <c r="D94" s="310"/>
      <c r="E94" s="384">
        <f>E95</f>
        <v>9759</v>
      </c>
    </row>
    <row r="95" spans="1:5" ht="27.75" customHeight="1">
      <c r="A95" s="347" t="s">
        <v>498</v>
      </c>
      <c r="B95" s="343">
        <v>801</v>
      </c>
      <c r="C95" s="344" t="s">
        <v>471</v>
      </c>
      <c r="D95" s="345"/>
      <c r="E95" s="389">
        <f>E96</f>
        <v>9759</v>
      </c>
    </row>
    <row r="96" spans="1:5" ht="17.25" customHeight="1">
      <c r="A96" s="422" t="s">
        <v>513</v>
      </c>
      <c r="B96" s="316">
        <v>801</v>
      </c>
      <c r="C96" s="31" t="s">
        <v>471</v>
      </c>
      <c r="D96" s="317" t="s">
        <v>350</v>
      </c>
      <c r="E96" s="386">
        <v>9759</v>
      </c>
    </row>
    <row r="97" spans="1:5" s="19" customFormat="1" ht="17.25" customHeight="1">
      <c r="A97" s="301" t="s">
        <v>201</v>
      </c>
      <c r="B97" s="309">
        <v>804</v>
      </c>
      <c r="C97" s="290"/>
      <c r="D97" s="311"/>
      <c r="E97" s="384">
        <f>E100+E98+E110+E102+E104+E106+E108</f>
        <v>2060</v>
      </c>
    </row>
    <row r="98" spans="1:5" s="19" customFormat="1" ht="30.75" customHeight="1">
      <c r="A98" s="374" t="s">
        <v>497</v>
      </c>
      <c r="B98" s="335">
        <v>804</v>
      </c>
      <c r="C98" s="212" t="s">
        <v>496</v>
      </c>
      <c r="D98" s="337"/>
      <c r="E98" s="385">
        <f>E99</f>
        <v>350</v>
      </c>
    </row>
    <row r="99" spans="1:5" s="19" customFormat="1" ht="17.25" customHeight="1">
      <c r="A99" s="422" t="s">
        <v>513</v>
      </c>
      <c r="B99" s="312">
        <v>804</v>
      </c>
      <c r="C99" s="212" t="s">
        <v>496</v>
      </c>
      <c r="D99" s="313" t="s">
        <v>350</v>
      </c>
      <c r="E99" s="395">
        <v>350</v>
      </c>
    </row>
    <row r="100" spans="1:5" s="19" customFormat="1" ht="17.25" customHeight="1">
      <c r="A100" s="366" t="s">
        <v>481</v>
      </c>
      <c r="B100" s="335">
        <v>804</v>
      </c>
      <c r="C100" s="336" t="s">
        <v>482</v>
      </c>
      <c r="D100" s="337"/>
      <c r="E100" s="385">
        <f>E101</f>
        <v>1170</v>
      </c>
    </row>
    <row r="101" spans="1:5" s="19" customFormat="1" ht="17.25" customHeight="1">
      <c r="A101" s="427" t="s">
        <v>513</v>
      </c>
      <c r="B101" s="432">
        <v>804</v>
      </c>
      <c r="C101" s="208" t="s">
        <v>482</v>
      </c>
      <c r="D101" s="433" t="s">
        <v>350</v>
      </c>
      <c r="E101" s="434">
        <v>1170</v>
      </c>
    </row>
    <row r="102" spans="1:5" ht="30.75" customHeight="1">
      <c r="A102" s="334" t="s">
        <v>475</v>
      </c>
      <c r="B102" s="335">
        <v>804</v>
      </c>
      <c r="C102" s="336" t="s">
        <v>467</v>
      </c>
      <c r="D102" s="337"/>
      <c r="E102" s="385">
        <f>E103</f>
        <v>230</v>
      </c>
    </row>
    <row r="103" spans="1:5" ht="18.75" customHeight="1">
      <c r="A103" s="422" t="s">
        <v>513</v>
      </c>
      <c r="B103" s="312">
        <v>804</v>
      </c>
      <c r="C103" s="212" t="s">
        <v>467</v>
      </c>
      <c r="D103" s="313" t="s">
        <v>350</v>
      </c>
      <c r="E103" s="395">
        <v>230</v>
      </c>
    </row>
    <row r="104" spans="1:5" ht="30" customHeight="1">
      <c r="A104" s="334" t="s">
        <v>468</v>
      </c>
      <c r="B104" s="335">
        <v>804</v>
      </c>
      <c r="C104" s="336" t="s">
        <v>455</v>
      </c>
      <c r="D104" s="337"/>
      <c r="E104" s="385">
        <f>E105</f>
        <v>60</v>
      </c>
    </row>
    <row r="105" spans="1:5" ht="18.75" customHeight="1">
      <c r="A105" s="422" t="s">
        <v>513</v>
      </c>
      <c r="B105" s="312">
        <v>804</v>
      </c>
      <c r="C105" s="212" t="s">
        <v>455</v>
      </c>
      <c r="D105" s="313" t="s">
        <v>350</v>
      </c>
      <c r="E105" s="395">
        <v>60</v>
      </c>
    </row>
    <row r="106" spans="1:5" s="19" customFormat="1" ht="44.25" customHeight="1">
      <c r="A106" s="358" t="s">
        <v>520</v>
      </c>
      <c r="B106" s="335">
        <v>804</v>
      </c>
      <c r="C106" s="336" t="s">
        <v>469</v>
      </c>
      <c r="D106" s="337"/>
      <c r="E106" s="385">
        <f>E107</f>
        <v>60</v>
      </c>
    </row>
    <row r="107" spans="1:5" s="19" customFormat="1" ht="18.75" customHeight="1">
      <c r="A107" s="422" t="s">
        <v>513</v>
      </c>
      <c r="B107" s="312">
        <v>804</v>
      </c>
      <c r="C107" s="212" t="s">
        <v>469</v>
      </c>
      <c r="D107" s="313" t="s">
        <v>350</v>
      </c>
      <c r="E107" s="395">
        <v>60</v>
      </c>
    </row>
    <row r="108" spans="1:5" ht="46.5" customHeight="1">
      <c r="A108" s="365" t="s">
        <v>476</v>
      </c>
      <c r="B108" s="335">
        <v>804</v>
      </c>
      <c r="C108" s="336" t="s">
        <v>470</v>
      </c>
      <c r="D108" s="337"/>
      <c r="E108" s="385">
        <f>E109</f>
        <v>90</v>
      </c>
    </row>
    <row r="109" spans="1:5" ht="18.75" customHeight="1">
      <c r="A109" s="422" t="s">
        <v>513</v>
      </c>
      <c r="B109" s="312">
        <v>804</v>
      </c>
      <c r="C109" s="212" t="s">
        <v>470</v>
      </c>
      <c r="D109" s="313" t="s">
        <v>350</v>
      </c>
      <c r="E109" s="395">
        <v>90</v>
      </c>
    </row>
    <row r="110" spans="1:5" s="19" customFormat="1" ht="74.25" customHeight="1">
      <c r="A110" s="428" t="s">
        <v>494</v>
      </c>
      <c r="B110" s="429">
        <v>804</v>
      </c>
      <c r="C110" s="212" t="s">
        <v>495</v>
      </c>
      <c r="D110" s="430"/>
      <c r="E110" s="431">
        <f>E111</f>
        <v>100</v>
      </c>
    </row>
    <row r="111" spans="1:5" s="19" customFormat="1" ht="17.25" customHeight="1">
      <c r="A111" s="422" t="s">
        <v>513</v>
      </c>
      <c r="B111" s="318">
        <v>804</v>
      </c>
      <c r="C111" s="31" t="s">
        <v>495</v>
      </c>
      <c r="D111" s="319" t="s">
        <v>350</v>
      </c>
      <c r="E111" s="390">
        <v>100</v>
      </c>
    </row>
    <row r="112" spans="1:5" ht="17.25" customHeight="1">
      <c r="A112" s="303" t="s">
        <v>91</v>
      </c>
      <c r="B112" s="307">
        <v>1000</v>
      </c>
      <c r="C112" s="291"/>
      <c r="D112" s="308"/>
      <c r="E112" s="398">
        <f>E113+E116+E119</f>
        <v>23146.600000000002</v>
      </c>
    </row>
    <row r="113" spans="1:5" ht="21" customHeight="1">
      <c r="A113" s="418" t="s">
        <v>504</v>
      </c>
      <c r="B113" s="419">
        <v>1001</v>
      </c>
      <c r="C113" s="420"/>
      <c r="D113" s="407"/>
      <c r="E113" s="408">
        <f>E114</f>
        <v>279.8</v>
      </c>
    </row>
    <row r="114" spans="1:5" ht="28.5">
      <c r="A114" s="413" t="s">
        <v>527</v>
      </c>
      <c r="B114" s="414">
        <v>1001</v>
      </c>
      <c r="C114" s="415" t="s">
        <v>500</v>
      </c>
      <c r="D114" s="416"/>
      <c r="E114" s="417">
        <f>E115</f>
        <v>279.8</v>
      </c>
    </row>
    <row r="115" spans="1:5" ht="24.75" customHeight="1">
      <c r="A115" s="409" t="s">
        <v>353</v>
      </c>
      <c r="B115" s="410">
        <v>1001</v>
      </c>
      <c r="C115" s="406" t="s">
        <v>500</v>
      </c>
      <c r="D115" s="411" t="s">
        <v>354</v>
      </c>
      <c r="E115" s="412">
        <v>279.8</v>
      </c>
    </row>
    <row r="116" spans="1:5" s="139" customFormat="1" ht="18.75" customHeight="1">
      <c r="A116" s="381" t="s">
        <v>376</v>
      </c>
      <c r="B116" s="382">
        <v>1003</v>
      </c>
      <c r="C116" s="383"/>
      <c r="D116" s="310"/>
      <c r="E116" s="384">
        <f>E117</f>
        <v>1191.5</v>
      </c>
    </row>
    <row r="117" spans="1:5" ht="70.5" customHeight="1">
      <c r="A117" s="435" t="s">
        <v>526</v>
      </c>
      <c r="B117" s="343">
        <v>1003</v>
      </c>
      <c r="C117" s="344" t="s">
        <v>505</v>
      </c>
      <c r="D117" s="345"/>
      <c r="E117" s="389">
        <f>E118</f>
        <v>1191.5</v>
      </c>
    </row>
    <row r="118" spans="1:5" ht="17.25" customHeight="1">
      <c r="A118" s="299" t="s">
        <v>353</v>
      </c>
      <c r="B118" s="316">
        <v>1003</v>
      </c>
      <c r="C118" s="31" t="s">
        <v>505</v>
      </c>
      <c r="D118" s="317" t="s">
        <v>354</v>
      </c>
      <c r="E118" s="386">
        <v>1191.5</v>
      </c>
    </row>
    <row r="119" spans="1:5" ht="18" customHeight="1">
      <c r="A119" s="301" t="s">
        <v>92</v>
      </c>
      <c r="B119" s="309">
        <v>1004</v>
      </c>
      <c r="C119" s="290"/>
      <c r="D119" s="311"/>
      <c r="E119" s="384">
        <f>E120+E122</f>
        <v>21675.300000000003</v>
      </c>
    </row>
    <row r="120" spans="1:5" s="271" customFormat="1" ht="42.75">
      <c r="A120" s="334" t="s">
        <v>430</v>
      </c>
      <c r="B120" s="335">
        <v>1004</v>
      </c>
      <c r="C120" s="375" t="s">
        <v>479</v>
      </c>
      <c r="D120" s="337"/>
      <c r="E120" s="385">
        <f>E121</f>
        <v>14536.7</v>
      </c>
    </row>
    <row r="121" spans="1:5" ht="18" customHeight="1">
      <c r="A121" s="297" t="s">
        <v>353</v>
      </c>
      <c r="B121" s="312">
        <v>1004</v>
      </c>
      <c r="C121" s="377" t="s">
        <v>479</v>
      </c>
      <c r="D121" s="313" t="s">
        <v>354</v>
      </c>
      <c r="E121" s="395">
        <v>14536.7</v>
      </c>
    </row>
    <row r="122" spans="1:5" ht="31.5" customHeight="1">
      <c r="A122" s="299" t="s">
        <v>429</v>
      </c>
      <c r="B122" s="324">
        <v>1004</v>
      </c>
      <c r="C122" s="376" t="s">
        <v>480</v>
      </c>
      <c r="D122" s="325"/>
      <c r="E122" s="388">
        <f>E123</f>
        <v>7138.6</v>
      </c>
    </row>
    <row r="123" spans="1:5" ht="15.75" customHeight="1">
      <c r="A123" s="299" t="s">
        <v>353</v>
      </c>
      <c r="B123" s="324">
        <v>1004</v>
      </c>
      <c r="C123" s="378" t="s">
        <v>480</v>
      </c>
      <c r="D123" s="325" t="s">
        <v>354</v>
      </c>
      <c r="E123" s="388">
        <v>7138.6</v>
      </c>
    </row>
    <row r="124" spans="1:5" ht="18.75" customHeight="1">
      <c r="A124" s="304" t="s">
        <v>100</v>
      </c>
      <c r="B124" s="307">
        <v>1100</v>
      </c>
      <c r="C124" s="291"/>
      <c r="D124" s="308"/>
      <c r="E124" s="398">
        <f>E125</f>
        <v>500</v>
      </c>
    </row>
    <row r="125" spans="1:5" ht="15.75" customHeight="1">
      <c r="A125" s="379" t="s">
        <v>477</v>
      </c>
      <c r="B125" s="309">
        <v>1101</v>
      </c>
      <c r="C125" s="292"/>
      <c r="D125" s="310"/>
      <c r="E125" s="384">
        <f>E126</f>
        <v>500</v>
      </c>
    </row>
    <row r="126" spans="1:5" ht="57" customHeight="1">
      <c r="A126" s="347" t="s">
        <v>381</v>
      </c>
      <c r="B126" s="343">
        <v>1101</v>
      </c>
      <c r="C126" s="344" t="s">
        <v>472</v>
      </c>
      <c r="D126" s="345"/>
      <c r="E126" s="389">
        <f>E127</f>
        <v>500</v>
      </c>
    </row>
    <row r="127" spans="1:5" ht="18" customHeight="1">
      <c r="A127" s="422" t="s">
        <v>513</v>
      </c>
      <c r="B127" s="316">
        <v>1101</v>
      </c>
      <c r="C127" s="31" t="s">
        <v>472</v>
      </c>
      <c r="D127" s="317" t="s">
        <v>350</v>
      </c>
      <c r="E127" s="386">
        <v>500</v>
      </c>
    </row>
    <row r="128" spans="1:5" ht="15.75" customHeight="1">
      <c r="A128" s="303" t="s">
        <v>102</v>
      </c>
      <c r="B128" s="307">
        <v>1200</v>
      </c>
      <c r="C128" s="294"/>
      <c r="D128" s="330"/>
      <c r="E128" s="398">
        <f>E129</f>
        <v>940</v>
      </c>
    </row>
    <row r="129" spans="1:5" ht="17.25" customHeight="1">
      <c r="A129" s="379" t="s">
        <v>15</v>
      </c>
      <c r="B129" s="309">
        <v>1202</v>
      </c>
      <c r="C129" s="380"/>
      <c r="D129" s="373"/>
      <c r="E129" s="384">
        <f>E130</f>
        <v>940</v>
      </c>
    </row>
    <row r="130" spans="1:5" ht="18" customHeight="1">
      <c r="A130" s="334" t="s">
        <v>380</v>
      </c>
      <c r="B130" s="335">
        <v>1202</v>
      </c>
      <c r="C130" s="336" t="s">
        <v>473</v>
      </c>
      <c r="D130" s="337"/>
      <c r="E130" s="385">
        <f>E131</f>
        <v>940</v>
      </c>
    </row>
    <row r="131" spans="1:5" ht="16.5" customHeight="1">
      <c r="A131" s="422" t="s">
        <v>513</v>
      </c>
      <c r="B131" s="312">
        <v>1202</v>
      </c>
      <c r="C131" s="212" t="s">
        <v>473</v>
      </c>
      <c r="D131" s="313" t="s">
        <v>350</v>
      </c>
      <c r="E131" s="395">
        <v>940</v>
      </c>
    </row>
    <row r="132" spans="1:5" ht="27" customHeight="1">
      <c r="A132" s="305" t="s">
        <v>95</v>
      </c>
      <c r="B132" s="331"/>
      <c r="C132" s="332"/>
      <c r="D132" s="333"/>
      <c r="E132" s="405">
        <f>E13+E58+E62+E69+E89+E93+E112+E124+E128</f>
        <v>160555.30000000002</v>
      </c>
    </row>
    <row r="134" ht="12.75">
      <c r="E134" s="131"/>
    </row>
  </sheetData>
  <sheetProtection/>
  <mergeCells count="5">
    <mergeCell ref="A11:A12"/>
    <mergeCell ref="B11:B12"/>
    <mergeCell ref="C11:C12"/>
    <mergeCell ref="D11:D12"/>
    <mergeCell ref="E11:E12"/>
  </mergeCells>
  <printOptions horizontalCentered="1"/>
  <pageMargins left="0.2362204724409449" right="0.15748031496062992" top="0.31496062992125984" bottom="0.2755905511811024" header="0.1968503937007874" footer="0.1968503937007874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382</v>
      </c>
    </row>
    <row r="4" spans="3:5" s="20" customFormat="1" ht="15">
      <c r="C4" s="470" t="s">
        <v>438</v>
      </c>
      <c r="D4" s="470"/>
      <c r="E4" s="470"/>
    </row>
    <row r="5" spans="3:5" s="20" customFormat="1" ht="15">
      <c r="C5" s="470" t="s">
        <v>437</v>
      </c>
      <c r="D5" s="470"/>
      <c r="E5" s="470"/>
    </row>
    <row r="6" spans="1:6" s="20" customFormat="1" ht="40.5" customHeight="1">
      <c r="A6" s="474" t="s">
        <v>439</v>
      </c>
      <c r="B6" s="474"/>
      <c r="C6" s="474"/>
      <c r="D6" s="474"/>
      <c r="E6" s="256"/>
      <c r="F6" s="256"/>
    </row>
    <row r="7" ht="15.75">
      <c r="E7" s="17" t="s">
        <v>197</v>
      </c>
    </row>
    <row r="8" spans="1:5" ht="12.75" customHeight="1">
      <c r="A8" s="471" t="s">
        <v>37</v>
      </c>
      <c r="B8" s="473" t="s">
        <v>39</v>
      </c>
      <c r="C8" s="473" t="s">
        <v>34</v>
      </c>
      <c r="D8" s="473" t="s">
        <v>40</v>
      </c>
      <c r="E8" s="473" t="s">
        <v>41</v>
      </c>
    </row>
    <row r="9" spans="1:5" ht="33" customHeight="1">
      <c r="A9" s="472"/>
      <c r="B9" s="472"/>
      <c r="C9" s="472"/>
      <c r="D9" s="472"/>
      <c r="E9" s="472"/>
    </row>
    <row r="10" spans="1:5" ht="18.75" customHeight="1">
      <c r="A10" s="262" t="s">
        <v>43</v>
      </c>
      <c r="B10" s="263">
        <v>100</v>
      </c>
      <c r="C10" s="264"/>
      <c r="D10" s="264"/>
      <c r="E10" s="265">
        <f>E11+E14</f>
        <v>4554.7</v>
      </c>
    </row>
    <row r="11" spans="1:5" ht="30.75" customHeight="1">
      <c r="A11" s="257" t="s">
        <v>45</v>
      </c>
      <c r="B11" s="253">
        <v>102</v>
      </c>
      <c r="C11" s="31"/>
      <c r="D11" s="31"/>
      <c r="E11" s="32">
        <f>E12</f>
        <v>1117.2</v>
      </c>
    </row>
    <row r="12" spans="1:5" s="139" customFormat="1" ht="18.75" customHeight="1">
      <c r="A12" s="258" t="s">
        <v>178</v>
      </c>
      <c r="B12" s="253">
        <v>102</v>
      </c>
      <c r="C12" s="143" t="s">
        <v>383</v>
      </c>
      <c r="D12" s="143"/>
      <c r="E12" s="254">
        <f>E13</f>
        <v>1117.2</v>
      </c>
    </row>
    <row r="13" spans="1:5" ht="30" customHeight="1">
      <c r="A13" s="44" t="s">
        <v>372</v>
      </c>
      <c r="B13" s="51">
        <v>102</v>
      </c>
      <c r="C13" s="31" t="s">
        <v>383</v>
      </c>
      <c r="D13" s="31" t="s">
        <v>358</v>
      </c>
      <c r="E13" s="32">
        <v>1117.2</v>
      </c>
    </row>
    <row r="14" spans="1:5" s="139" customFormat="1" ht="33" customHeight="1">
      <c r="A14" s="257" t="s">
        <v>50</v>
      </c>
      <c r="B14" s="253">
        <v>103</v>
      </c>
      <c r="C14" s="143"/>
      <c r="D14" s="143"/>
      <c r="E14" s="254">
        <f>E15+E17+E19</f>
        <v>3437.5</v>
      </c>
    </row>
    <row r="15" spans="1:5" s="139" customFormat="1" ht="17.25" customHeight="1">
      <c r="A15" s="258" t="s">
        <v>180</v>
      </c>
      <c r="B15" s="253">
        <v>103</v>
      </c>
      <c r="C15" s="143" t="s">
        <v>384</v>
      </c>
      <c r="D15" s="143"/>
      <c r="E15" s="254">
        <f>E16</f>
        <v>960.8</v>
      </c>
    </row>
    <row r="16" spans="1:5" ht="30.75" customHeight="1">
      <c r="A16" s="44" t="s">
        <v>372</v>
      </c>
      <c r="B16" s="51">
        <v>103</v>
      </c>
      <c r="C16" s="31" t="s">
        <v>384</v>
      </c>
      <c r="D16" s="31" t="s">
        <v>358</v>
      </c>
      <c r="E16" s="32">
        <v>960.8</v>
      </c>
    </row>
    <row r="17" spans="1:5" s="139" customFormat="1" ht="19.5" customHeight="1">
      <c r="A17" s="258" t="s">
        <v>55</v>
      </c>
      <c r="B17" s="253">
        <v>103</v>
      </c>
      <c r="C17" s="143" t="s">
        <v>385</v>
      </c>
      <c r="D17" s="143"/>
      <c r="E17" s="254">
        <f>E18</f>
        <v>264.6</v>
      </c>
    </row>
    <row r="18" spans="1:5" ht="30.75" customHeight="1">
      <c r="A18" s="44" t="s">
        <v>372</v>
      </c>
      <c r="B18" s="51">
        <v>103</v>
      </c>
      <c r="C18" s="31" t="s">
        <v>385</v>
      </c>
      <c r="D18" s="31" t="s">
        <v>358</v>
      </c>
      <c r="E18" s="32">
        <v>264.6</v>
      </c>
    </row>
    <row r="19" spans="1:5" s="139" customFormat="1" ht="16.5" customHeight="1">
      <c r="A19" s="258" t="s">
        <v>59</v>
      </c>
      <c r="B19" s="253">
        <v>103</v>
      </c>
      <c r="C19" s="143" t="s">
        <v>386</v>
      </c>
      <c r="D19" s="143"/>
      <c r="E19" s="254">
        <f>E20+E21+E22</f>
        <v>2212.1</v>
      </c>
    </row>
    <row r="20" spans="1:5" ht="28.5" customHeight="1">
      <c r="A20" s="44" t="s">
        <v>372</v>
      </c>
      <c r="B20" s="51">
        <v>103</v>
      </c>
      <c r="C20" s="31" t="s">
        <v>386</v>
      </c>
      <c r="D20" s="31" t="s">
        <v>358</v>
      </c>
      <c r="E20" s="32">
        <v>1988.4</v>
      </c>
    </row>
    <row r="21" spans="1:5" ht="18" customHeight="1">
      <c r="A21" s="44" t="s">
        <v>362</v>
      </c>
      <c r="B21" s="51">
        <v>103</v>
      </c>
      <c r="C21" s="31" t="s">
        <v>386</v>
      </c>
      <c r="D21" s="31" t="s">
        <v>350</v>
      </c>
      <c r="E21" s="32">
        <v>222.7</v>
      </c>
    </row>
    <row r="22" spans="1:5" ht="17.25" customHeight="1">
      <c r="A22" s="44" t="s">
        <v>355</v>
      </c>
      <c r="B22" s="51">
        <v>113</v>
      </c>
      <c r="C22" s="31" t="s">
        <v>386</v>
      </c>
      <c r="D22" s="31" t="s">
        <v>356</v>
      </c>
      <c r="E22" s="32">
        <v>1</v>
      </c>
    </row>
    <row r="23" spans="1:5" ht="31.5" customHeight="1">
      <c r="A23" s="257" t="s">
        <v>67</v>
      </c>
      <c r="B23" s="253">
        <v>104</v>
      </c>
      <c r="C23" s="190"/>
      <c r="D23" s="190"/>
      <c r="E23" s="254">
        <f>E24+E26+E30</f>
        <v>20634.1</v>
      </c>
    </row>
    <row r="24" spans="1:5" s="139" customFormat="1" ht="30.75" customHeight="1">
      <c r="A24" s="272" t="s">
        <v>373</v>
      </c>
      <c r="B24" s="253">
        <v>104</v>
      </c>
      <c r="C24" s="143" t="s">
        <v>387</v>
      </c>
      <c r="D24" s="143"/>
      <c r="E24" s="254">
        <f>E25</f>
        <v>1117.2</v>
      </c>
    </row>
    <row r="25" spans="1:5" ht="30.75" customHeight="1">
      <c r="A25" s="44" t="s">
        <v>372</v>
      </c>
      <c r="B25" s="51">
        <v>104</v>
      </c>
      <c r="C25" s="31" t="s">
        <v>387</v>
      </c>
      <c r="D25" s="31" t="s">
        <v>358</v>
      </c>
      <c r="E25" s="32">
        <v>1117.2</v>
      </c>
    </row>
    <row r="26" spans="1:5" s="139" customFormat="1" ht="18.75" customHeight="1">
      <c r="A26" s="258" t="s">
        <v>71</v>
      </c>
      <c r="B26" s="253">
        <v>104</v>
      </c>
      <c r="C26" s="143" t="s">
        <v>388</v>
      </c>
      <c r="D26" s="273"/>
      <c r="E26" s="254">
        <f>E27+E28+E29</f>
        <v>19511.3</v>
      </c>
    </row>
    <row r="27" spans="1:5" ht="29.25" customHeight="1">
      <c r="A27" s="44" t="s">
        <v>372</v>
      </c>
      <c r="B27" s="51">
        <v>104</v>
      </c>
      <c r="C27" s="31" t="s">
        <v>388</v>
      </c>
      <c r="D27" s="31" t="s">
        <v>358</v>
      </c>
      <c r="E27" s="32">
        <v>17179.4</v>
      </c>
    </row>
    <row r="28" spans="1:6" ht="18.75" customHeight="1">
      <c r="A28" s="44" t="s">
        <v>362</v>
      </c>
      <c r="B28" s="51">
        <v>104</v>
      </c>
      <c r="C28" s="31" t="s">
        <v>388</v>
      </c>
      <c r="D28" s="31" t="s">
        <v>350</v>
      </c>
      <c r="E28" s="32">
        <v>2312.8</v>
      </c>
      <c r="F28">
        <v>1.6</v>
      </c>
    </row>
    <row r="29" spans="1:5" ht="18" customHeight="1">
      <c r="A29" s="44" t="s">
        <v>355</v>
      </c>
      <c r="B29" s="51">
        <v>104</v>
      </c>
      <c r="C29" s="31" t="s">
        <v>388</v>
      </c>
      <c r="D29" s="31" t="s">
        <v>356</v>
      </c>
      <c r="E29" s="32">
        <v>19.1</v>
      </c>
    </row>
    <row r="30" spans="1:5" s="139" customFormat="1" ht="27.75" customHeight="1">
      <c r="A30" s="258" t="s">
        <v>389</v>
      </c>
      <c r="B30" s="253">
        <v>104</v>
      </c>
      <c r="C30" s="143" t="s">
        <v>378</v>
      </c>
      <c r="D30" s="143"/>
      <c r="E30" s="254">
        <f>E31</f>
        <v>5.6</v>
      </c>
    </row>
    <row r="31" spans="1:5" ht="17.25" customHeight="1">
      <c r="A31" s="266" t="s">
        <v>362</v>
      </c>
      <c r="B31" s="55">
        <v>104</v>
      </c>
      <c r="C31" s="31" t="s">
        <v>378</v>
      </c>
      <c r="D31" s="56" t="s">
        <v>350</v>
      </c>
      <c r="E31" s="57">
        <v>5.6</v>
      </c>
    </row>
    <row r="32" spans="1:5" ht="17.25" customHeight="1">
      <c r="A32" s="258" t="s">
        <v>3</v>
      </c>
      <c r="B32" s="253">
        <v>111</v>
      </c>
      <c r="C32" s="143"/>
      <c r="D32" s="143"/>
      <c r="E32" s="254">
        <f>E33</f>
        <v>1976</v>
      </c>
    </row>
    <row r="33" spans="1:5" ht="17.25" customHeight="1">
      <c r="A33" s="44" t="s">
        <v>105</v>
      </c>
      <c r="B33" s="51">
        <v>111</v>
      </c>
      <c r="C33" s="56" t="s">
        <v>390</v>
      </c>
      <c r="D33" s="31"/>
      <c r="E33" s="32">
        <f>E34</f>
        <v>1976</v>
      </c>
    </row>
    <row r="34" spans="1:5" ht="18" customHeight="1">
      <c r="A34" s="266" t="s">
        <v>355</v>
      </c>
      <c r="B34" s="55">
        <v>111</v>
      </c>
      <c r="C34" s="56" t="s">
        <v>390</v>
      </c>
      <c r="D34" s="56" t="s">
        <v>356</v>
      </c>
      <c r="E34" s="57">
        <v>1976</v>
      </c>
    </row>
    <row r="35" spans="1:5" ht="16.5" customHeight="1">
      <c r="A35" s="258" t="s">
        <v>4</v>
      </c>
      <c r="B35" s="253">
        <v>113</v>
      </c>
      <c r="C35" s="143"/>
      <c r="D35" s="143"/>
      <c r="E35" s="254">
        <f>E40+E44+E36+E38+E42</f>
        <v>627</v>
      </c>
    </row>
    <row r="36" spans="1:5" s="139" customFormat="1" ht="30" customHeight="1">
      <c r="A36" s="274" t="s">
        <v>76</v>
      </c>
      <c r="B36" s="253">
        <v>113</v>
      </c>
      <c r="C36" s="143" t="s">
        <v>391</v>
      </c>
      <c r="D36" s="143"/>
      <c r="E36" s="254">
        <f>E37</f>
        <v>194</v>
      </c>
    </row>
    <row r="37" spans="1:5" ht="15.75" customHeight="1">
      <c r="A37" s="266" t="s">
        <v>362</v>
      </c>
      <c r="B37" s="51">
        <v>113</v>
      </c>
      <c r="C37" s="31" t="s">
        <v>391</v>
      </c>
      <c r="D37" s="31" t="s">
        <v>350</v>
      </c>
      <c r="E37" s="32">
        <v>194</v>
      </c>
    </row>
    <row r="38" spans="1:5" s="139" customFormat="1" ht="19.5" customHeight="1">
      <c r="A38" s="258" t="s">
        <v>435</v>
      </c>
      <c r="B38" s="253">
        <v>113</v>
      </c>
      <c r="C38" s="143" t="s">
        <v>392</v>
      </c>
      <c r="D38" s="143"/>
      <c r="E38" s="254">
        <f>E39</f>
        <v>26</v>
      </c>
    </row>
    <row r="39" spans="1:5" ht="19.5" customHeight="1">
      <c r="A39" s="266" t="s">
        <v>362</v>
      </c>
      <c r="B39" s="55">
        <v>113</v>
      </c>
      <c r="C39" s="31" t="s">
        <v>392</v>
      </c>
      <c r="D39" s="56" t="s">
        <v>350</v>
      </c>
      <c r="E39" s="57">
        <v>26</v>
      </c>
    </row>
    <row r="40" spans="1:5" s="139" customFormat="1" ht="15.75" customHeight="1">
      <c r="A40" s="258" t="s">
        <v>436</v>
      </c>
      <c r="B40" s="253">
        <v>113</v>
      </c>
      <c r="C40" s="143" t="s">
        <v>393</v>
      </c>
      <c r="D40" s="143"/>
      <c r="E40" s="254">
        <f>E41</f>
        <v>305</v>
      </c>
    </row>
    <row r="41" spans="1:5" ht="18.75" customHeight="1">
      <c r="A41" s="266" t="s">
        <v>362</v>
      </c>
      <c r="B41" s="55">
        <v>113</v>
      </c>
      <c r="C41" s="31" t="s">
        <v>393</v>
      </c>
      <c r="D41" s="56" t="s">
        <v>350</v>
      </c>
      <c r="E41" s="32">
        <v>305</v>
      </c>
    </row>
    <row r="42" spans="1:5" s="139" customFormat="1" ht="30.75" customHeight="1">
      <c r="A42" s="258" t="s">
        <v>394</v>
      </c>
      <c r="B42" s="253">
        <v>113</v>
      </c>
      <c r="C42" s="143" t="s">
        <v>395</v>
      </c>
      <c r="D42" s="143"/>
      <c r="E42" s="254">
        <f>E43</f>
        <v>72</v>
      </c>
    </row>
    <row r="43" spans="1:5" s="271" customFormat="1" ht="18.75" customHeight="1">
      <c r="A43" s="44" t="s">
        <v>355</v>
      </c>
      <c r="B43" s="51">
        <v>113</v>
      </c>
      <c r="C43" s="31" t="s">
        <v>395</v>
      </c>
      <c r="D43" s="31" t="s">
        <v>356</v>
      </c>
      <c r="E43" s="32">
        <v>72</v>
      </c>
    </row>
    <row r="44" spans="1:5" s="139" customFormat="1" ht="30.75" customHeight="1">
      <c r="A44" s="258" t="s">
        <v>139</v>
      </c>
      <c r="B44" s="253">
        <v>113</v>
      </c>
      <c r="C44" s="143" t="s">
        <v>396</v>
      </c>
      <c r="D44" s="143"/>
      <c r="E44" s="254">
        <f>E45</f>
        <v>30</v>
      </c>
    </row>
    <row r="45" spans="1:5" ht="18.75" customHeight="1">
      <c r="A45" s="267" t="s">
        <v>362</v>
      </c>
      <c r="B45" s="259">
        <v>113</v>
      </c>
      <c r="C45" s="260" t="s">
        <v>396</v>
      </c>
      <c r="D45" s="260" t="s">
        <v>350</v>
      </c>
      <c r="E45" s="261">
        <v>30</v>
      </c>
    </row>
    <row r="46" spans="1:5" ht="18.75" customHeight="1">
      <c r="A46" s="258" t="s">
        <v>78</v>
      </c>
      <c r="B46" s="253">
        <v>300</v>
      </c>
      <c r="C46" s="143"/>
      <c r="D46" s="143"/>
      <c r="E46" s="254">
        <f>E47</f>
        <v>71</v>
      </c>
    </row>
    <row r="47" spans="1:5" ht="28.5" customHeight="1">
      <c r="A47" s="268" t="s">
        <v>107</v>
      </c>
      <c r="B47" s="51">
        <v>309</v>
      </c>
      <c r="C47" s="26"/>
      <c r="D47" s="26"/>
      <c r="E47" s="27">
        <f>E48</f>
        <v>71</v>
      </c>
    </row>
    <row r="48" spans="1:5" ht="44.25" customHeight="1">
      <c r="A48" s="73" t="s">
        <v>398</v>
      </c>
      <c r="B48" s="51">
        <v>309</v>
      </c>
      <c r="C48" s="31" t="s">
        <v>397</v>
      </c>
      <c r="D48" s="31"/>
      <c r="E48" s="32">
        <f>E49</f>
        <v>71</v>
      </c>
    </row>
    <row r="49" spans="1:5" ht="16.5" customHeight="1">
      <c r="A49" s="266" t="s">
        <v>362</v>
      </c>
      <c r="B49" s="51">
        <v>309</v>
      </c>
      <c r="C49" s="31" t="s">
        <v>397</v>
      </c>
      <c r="D49" s="31" t="s">
        <v>350</v>
      </c>
      <c r="E49" s="32">
        <v>71</v>
      </c>
    </row>
    <row r="50" spans="1:5" s="139" customFormat="1" ht="18" customHeight="1">
      <c r="A50" s="258" t="s">
        <v>109</v>
      </c>
      <c r="B50" s="253">
        <v>400</v>
      </c>
      <c r="C50" s="143"/>
      <c r="D50" s="143"/>
      <c r="E50" s="254">
        <f>E51</f>
        <v>300.2</v>
      </c>
    </row>
    <row r="51" spans="1:5" ht="17.25" customHeight="1">
      <c r="A51" s="24" t="s">
        <v>110</v>
      </c>
      <c r="B51" s="51">
        <v>401</v>
      </c>
      <c r="C51" s="31" t="s">
        <v>399</v>
      </c>
      <c r="D51" s="31"/>
      <c r="E51" s="32">
        <f>E52</f>
        <v>300.2</v>
      </c>
    </row>
    <row r="52" spans="1:5" s="18" customFormat="1" ht="30.75" customHeight="1">
      <c r="A52" s="44" t="s">
        <v>111</v>
      </c>
      <c r="B52" s="51">
        <v>401</v>
      </c>
      <c r="C52" s="31" t="s">
        <v>399</v>
      </c>
      <c r="D52" s="31"/>
      <c r="E52" s="32">
        <f>E53</f>
        <v>300.2</v>
      </c>
    </row>
    <row r="53" spans="1:5" ht="20.25" customHeight="1">
      <c r="A53" s="266" t="s">
        <v>355</v>
      </c>
      <c r="B53" s="51">
        <v>401</v>
      </c>
      <c r="C53" s="31" t="s">
        <v>399</v>
      </c>
      <c r="D53" s="31" t="s">
        <v>356</v>
      </c>
      <c r="E53" s="32">
        <v>300.2</v>
      </c>
    </row>
    <row r="54" spans="1:5" ht="18" customHeight="1">
      <c r="A54" s="258" t="s">
        <v>81</v>
      </c>
      <c r="B54" s="253">
        <v>500</v>
      </c>
      <c r="C54" s="143"/>
      <c r="D54" s="143"/>
      <c r="E54" s="254">
        <f>E55</f>
        <v>66697.2</v>
      </c>
    </row>
    <row r="55" spans="1:5" ht="17.25" customHeight="1">
      <c r="A55" s="24" t="s">
        <v>20</v>
      </c>
      <c r="B55" s="51">
        <v>503</v>
      </c>
      <c r="C55" s="31"/>
      <c r="D55" s="31"/>
      <c r="E55" s="32">
        <f>E56+E58+E60+E68++E70+E72+E74+E76+E62+E64+E66</f>
        <v>66697.2</v>
      </c>
    </row>
    <row r="56" spans="1:5" s="139" customFormat="1" ht="33.75" customHeight="1">
      <c r="A56" s="272" t="s">
        <v>96</v>
      </c>
      <c r="B56" s="253">
        <v>503</v>
      </c>
      <c r="C56" s="143" t="s">
        <v>400</v>
      </c>
      <c r="D56" s="143"/>
      <c r="E56" s="254">
        <f>E57</f>
        <v>33732.6</v>
      </c>
    </row>
    <row r="57" spans="1:5" ht="16.5" customHeight="1">
      <c r="A57" s="266" t="s">
        <v>362</v>
      </c>
      <c r="B57" s="51">
        <v>503</v>
      </c>
      <c r="C57" s="31" t="s">
        <v>400</v>
      </c>
      <c r="D57" s="31" t="s">
        <v>350</v>
      </c>
      <c r="E57" s="32">
        <v>33732.6</v>
      </c>
    </row>
    <row r="58" spans="1:5" s="139" customFormat="1" ht="17.25" customHeight="1">
      <c r="A58" s="269" t="s">
        <v>35</v>
      </c>
      <c r="B58" s="253">
        <v>503</v>
      </c>
      <c r="C58" s="143" t="s">
        <v>401</v>
      </c>
      <c r="D58" s="143"/>
      <c r="E58" s="254">
        <f>E59</f>
        <v>8704.6</v>
      </c>
    </row>
    <row r="59" spans="1:5" ht="18.75" customHeight="1">
      <c r="A59" s="266" t="s">
        <v>362</v>
      </c>
      <c r="B59" s="51">
        <v>503</v>
      </c>
      <c r="C59" s="31" t="s">
        <v>401</v>
      </c>
      <c r="D59" s="31" t="s">
        <v>350</v>
      </c>
      <c r="E59" s="32">
        <v>8704.6</v>
      </c>
    </row>
    <row r="60" spans="1:5" s="139" customFormat="1" ht="34.5" customHeight="1">
      <c r="A60" s="272" t="s">
        <v>106</v>
      </c>
      <c r="B60" s="253">
        <v>503</v>
      </c>
      <c r="C60" s="143" t="s">
        <v>402</v>
      </c>
      <c r="D60" s="143"/>
      <c r="E60" s="254">
        <f>E61</f>
        <v>1720.7</v>
      </c>
    </row>
    <row r="61" spans="1:5" ht="19.5" customHeight="1">
      <c r="A61" s="266" t="s">
        <v>362</v>
      </c>
      <c r="B61" s="51">
        <v>503</v>
      </c>
      <c r="C61" s="31" t="s">
        <v>402</v>
      </c>
      <c r="D61" s="31" t="s">
        <v>350</v>
      </c>
      <c r="E61" s="32">
        <v>1720.7</v>
      </c>
    </row>
    <row r="62" spans="1:5" s="139" customFormat="1" ht="20.25" customHeight="1">
      <c r="A62" s="258" t="s">
        <v>116</v>
      </c>
      <c r="B62" s="253">
        <v>503</v>
      </c>
      <c r="C62" s="143" t="s">
        <v>403</v>
      </c>
      <c r="D62" s="143"/>
      <c r="E62" s="254">
        <f>E63</f>
        <v>2109.3</v>
      </c>
    </row>
    <row r="63" spans="1:5" ht="17.25" customHeight="1">
      <c r="A63" s="266" t="s">
        <v>362</v>
      </c>
      <c r="B63" s="51">
        <v>503</v>
      </c>
      <c r="C63" s="31" t="s">
        <v>403</v>
      </c>
      <c r="D63" s="31" t="s">
        <v>350</v>
      </c>
      <c r="E63" s="32">
        <v>2109.3</v>
      </c>
    </row>
    <row r="64" spans="1:5" s="139" customFormat="1" ht="45.75" customHeight="1">
      <c r="A64" s="272" t="s">
        <v>379</v>
      </c>
      <c r="B64" s="253">
        <v>503</v>
      </c>
      <c r="C64" s="143" t="s">
        <v>404</v>
      </c>
      <c r="D64" s="143"/>
      <c r="E64" s="254">
        <f>E65</f>
        <v>141.9</v>
      </c>
    </row>
    <row r="65" spans="1:5" ht="16.5" customHeight="1">
      <c r="A65" s="266" t="s">
        <v>362</v>
      </c>
      <c r="B65" s="51">
        <v>503</v>
      </c>
      <c r="C65" s="31" t="s">
        <v>404</v>
      </c>
      <c r="D65" s="31" t="s">
        <v>350</v>
      </c>
      <c r="E65" s="32">
        <v>141.9</v>
      </c>
    </row>
    <row r="66" spans="1:5" s="139" customFormat="1" ht="19.5" customHeight="1">
      <c r="A66" s="275" t="s">
        <v>332</v>
      </c>
      <c r="B66" s="253">
        <v>503</v>
      </c>
      <c r="C66" s="143" t="s">
        <v>405</v>
      </c>
      <c r="D66" s="143"/>
      <c r="E66" s="254">
        <f>E67</f>
        <v>3400</v>
      </c>
    </row>
    <row r="67" spans="1:5" ht="19.5" customHeight="1">
      <c r="A67" s="266" t="s">
        <v>362</v>
      </c>
      <c r="B67" s="51">
        <v>503</v>
      </c>
      <c r="C67" s="31" t="s">
        <v>406</v>
      </c>
      <c r="D67" s="31" t="s">
        <v>350</v>
      </c>
      <c r="E67" s="32">
        <v>3400</v>
      </c>
    </row>
    <row r="68" spans="1:5" s="139" customFormat="1" ht="20.25" customHeight="1">
      <c r="A68" s="258" t="s">
        <v>192</v>
      </c>
      <c r="B68" s="253">
        <v>503</v>
      </c>
      <c r="C68" s="143" t="s">
        <v>407</v>
      </c>
      <c r="D68" s="143"/>
      <c r="E68" s="254">
        <f>E69</f>
        <v>15115.4</v>
      </c>
    </row>
    <row r="69" spans="1:5" ht="16.5" customHeight="1">
      <c r="A69" s="266" t="s">
        <v>362</v>
      </c>
      <c r="B69" s="51">
        <v>503</v>
      </c>
      <c r="C69" s="31" t="s">
        <v>407</v>
      </c>
      <c r="D69" s="31" t="s">
        <v>350</v>
      </c>
      <c r="E69" s="32">
        <v>15115.4</v>
      </c>
    </row>
    <row r="70" spans="1:5" s="139" customFormat="1" ht="20.25" customHeight="1">
      <c r="A70" s="258" t="s">
        <v>36</v>
      </c>
      <c r="B70" s="253">
        <v>503</v>
      </c>
      <c r="C70" s="143" t="s">
        <v>408</v>
      </c>
      <c r="D70" s="143"/>
      <c r="E70" s="254">
        <f>E71</f>
        <v>100</v>
      </c>
    </row>
    <row r="71" spans="1:5" ht="19.5" customHeight="1">
      <c r="A71" s="266" t="s">
        <v>362</v>
      </c>
      <c r="B71" s="51">
        <v>503</v>
      </c>
      <c r="C71" s="31" t="s">
        <v>408</v>
      </c>
      <c r="D71" s="31" t="s">
        <v>350</v>
      </c>
      <c r="E71" s="32">
        <v>100</v>
      </c>
    </row>
    <row r="72" spans="1:5" s="139" customFormat="1" ht="19.5" customHeight="1">
      <c r="A72" s="258" t="s">
        <v>190</v>
      </c>
      <c r="B72" s="253">
        <v>503</v>
      </c>
      <c r="C72" s="143" t="s">
        <v>409</v>
      </c>
      <c r="D72" s="143"/>
      <c r="E72" s="254">
        <f>E73</f>
        <v>1332.7</v>
      </c>
    </row>
    <row r="73" spans="1:5" ht="19.5" customHeight="1">
      <c r="A73" s="266" t="s">
        <v>362</v>
      </c>
      <c r="B73" s="51">
        <v>503</v>
      </c>
      <c r="C73" s="31" t="s">
        <v>409</v>
      </c>
      <c r="D73" s="31" t="s">
        <v>350</v>
      </c>
      <c r="E73" s="32">
        <v>1332.7</v>
      </c>
    </row>
    <row r="74" spans="1:5" s="139" customFormat="1" ht="19.5" customHeight="1">
      <c r="A74" s="258" t="s">
        <v>191</v>
      </c>
      <c r="B74" s="253">
        <v>503</v>
      </c>
      <c r="C74" s="143" t="s">
        <v>410</v>
      </c>
      <c r="D74" s="143"/>
      <c r="E74" s="254">
        <f>E75</f>
        <v>240</v>
      </c>
    </row>
    <row r="75" spans="1:5" ht="19.5" customHeight="1">
      <c r="A75" s="266" t="s">
        <v>362</v>
      </c>
      <c r="B75" s="51">
        <v>503</v>
      </c>
      <c r="C75" s="31" t="s">
        <v>410</v>
      </c>
      <c r="D75" s="31" t="s">
        <v>350</v>
      </c>
      <c r="E75" s="32">
        <v>240</v>
      </c>
    </row>
    <row r="76" spans="1:5" s="139" customFormat="1" ht="19.5" customHeight="1">
      <c r="A76" s="258" t="s">
        <v>203</v>
      </c>
      <c r="B76" s="253">
        <v>503</v>
      </c>
      <c r="C76" s="143" t="s">
        <v>411</v>
      </c>
      <c r="D76" s="143"/>
      <c r="E76" s="254">
        <f>E77</f>
        <v>100</v>
      </c>
    </row>
    <row r="77" spans="1:5" ht="19.5" customHeight="1">
      <c r="A77" s="266" t="s">
        <v>362</v>
      </c>
      <c r="B77" s="51">
        <v>503</v>
      </c>
      <c r="C77" s="31" t="s">
        <v>411</v>
      </c>
      <c r="D77" s="31" t="s">
        <v>350</v>
      </c>
      <c r="E77" s="32">
        <v>100</v>
      </c>
    </row>
    <row r="78" spans="1:5" ht="16.5" customHeight="1">
      <c r="A78" s="258" t="s">
        <v>87</v>
      </c>
      <c r="B78" s="253">
        <v>700</v>
      </c>
      <c r="C78" s="49"/>
      <c r="D78" s="49"/>
      <c r="E78" s="254">
        <f>E79+E82</f>
        <v>1198</v>
      </c>
    </row>
    <row r="79" spans="1:5" ht="20.25" customHeight="1">
      <c r="A79" s="258" t="s">
        <v>330</v>
      </c>
      <c r="B79" s="253">
        <v>705</v>
      </c>
      <c r="C79" s="143"/>
      <c r="D79" s="143"/>
      <c r="E79" s="254">
        <f>E80</f>
        <v>162</v>
      </c>
    </row>
    <row r="80" spans="1:5" s="139" customFormat="1" ht="46.5" customHeight="1">
      <c r="A80" s="258" t="s">
        <v>374</v>
      </c>
      <c r="B80" s="253">
        <v>705</v>
      </c>
      <c r="C80" s="143" t="s">
        <v>412</v>
      </c>
      <c r="D80" s="143"/>
      <c r="E80" s="254">
        <f>E81</f>
        <v>162</v>
      </c>
    </row>
    <row r="81" spans="1:5" ht="16.5" customHeight="1">
      <c r="A81" s="266" t="s">
        <v>362</v>
      </c>
      <c r="B81" s="51">
        <v>705</v>
      </c>
      <c r="C81" s="31" t="s">
        <v>412</v>
      </c>
      <c r="D81" s="31" t="s">
        <v>350</v>
      </c>
      <c r="E81" s="32">
        <v>162</v>
      </c>
    </row>
    <row r="82" spans="1:5" ht="18" customHeight="1">
      <c r="A82" s="258" t="s">
        <v>12</v>
      </c>
      <c r="B82" s="253">
        <v>707</v>
      </c>
      <c r="C82" s="143"/>
      <c r="D82" s="143"/>
      <c r="E82" s="254">
        <f>E83+E89+E85+E87</f>
        <v>1036</v>
      </c>
    </row>
    <row r="83" spans="1:5" s="139" customFormat="1" ht="30">
      <c r="A83" s="258" t="s">
        <v>99</v>
      </c>
      <c r="B83" s="253">
        <v>707</v>
      </c>
      <c r="C83" s="143" t="s">
        <v>413</v>
      </c>
      <c r="D83" s="143"/>
      <c r="E83" s="254">
        <f>E84</f>
        <v>570</v>
      </c>
    </row>
    <row r="84" spans="1:5" ht="16.5" customHeight="1">
      <c r="A84" s="266" t="s">
        <v>362</v>
      </c>
      <c r="B84" s="51">
        <v>707</v>
      </c>
      <c r="C84" s="31" t="s">
        <v>413</v>
      </c>
      <c r="D84" s="31" t="s">
        <v>350</v>
      </c>
      <c r="E84" s="32">
        <v>570</v>
      </c>
    </row>
    <row r="85" spans="1:5" s="139" customFormat="1" ht="30" customHeight="1">
      <c r="A85" s="258" t="s">
        <v>414</v>
      </c>
      <c r="B85" s="253">
        <v>707</v>
      </c>
      <c r="C85" s="143" t="s">
        <v>415</v>
      </c>
      <c r="D85" s="143"/>
      <c r="E85" s="254">
        <f>E86</f>
        <v>216</v>
      </c>
    </row>
    <row r="86" spans="1:5" ht="18.75" customHeight="1">
      <c r="A86" s="266" t="s">
        <v>362</v>
      </c>
      <c r="B86" s="51">
        <v>707</v>
      </c>
      <c r="C86" s="31" t="s">
        <v>415</v>
      </c>
      <c r="D86" s="31" t="s">
        <v>350</v>
      </c>
      <c r="E86" s="32">
        <v>216</v>
      </c>
    </row>
    <row r="87" spans="1:5" s="139" customFormat="1" ht="29.25" customHeight="1">
      <c r="A87" s="258" t="s">
        <v>416</v>
      </c>
      <c r="B87" s="253">
        <v>707</v>
      </c>
      <c r="C87" s="143" t="s">
        <v>396</v>
      </c>
      <c r="D87" s="143"/>
      <c r="E87" s="254">
        <f>E88</f>
        <v>100</v>
      </c>
    </row>
    <row r="88" spans="1:5" ht="18.75" customHeight="1">
      <c r="A88" s="266" t="s">
        <v>362</v>
      </c>
      <c r="B88" s="51">
        <v>707</v>
      </c>
      <c r="C88" s="31" t="s">
        <v>396</v>
      </c>
      <c r="D88" s="31" t="s">
        <v>350</v>
      </c>
      <c r="E88" s="32">
        <v>100</v>
      </c>
    </row>
    <row r="89" spans="1:5" s="139" customFormat="1" ht="44.25" customHeight="1">
      <c r="A89" s="258" t="s">
        <v>417</v>
      </c>
      <c r="B89" s="253">
        <v>707</v>
      </c>
      <c r="C89" s="143" t="s">
        <v>418</v>
      </c>
      <c r="D89" s="143"/>
      <c r="E89" s="254">
        <f>E90</f>
        <v>150</v>
      </c>
    </row>
    <row r="90" spans="1:5" ht="18.75" customHeight="1">
      <c r="A90" s="266" t="s">
        <v>362</v>
      </c>
      <c r="B90" s="51">
        <v>707</v>
      </c>
      <c r="C90" s="31" t="s">
        <v>418</v>
      </c>
      <c r="D90" s="31" t="s">
        <v>350</v>
      </c>
      <c r="E90" s="32">
        <v>150</v>
      </c>
    </row>
    <row r="91" spans="1:5" ht="17.25" customHeight="1">
      <c r="A91" s="258" t="s">
        <v>108</v>
      </c>
      <c r="B91" s="253">
        <v>800</v>
      </c>
      <c r="C91" s="143"/>
      <c r="D91" s="143"/>
      <c r="E91" s="254">
        <f>E92+E95</f>
        <v>6780</v>
      </c>
    </row>
    <row r="92" spans="1:5" ht="15">
      <c r="A92" s="24" t="s">
        <v>89</v>
      </c>
      <c r="B92" s="51">
        <v>801</v>
      </c>
      <c r="C92" s="31" t="s">
        <v>419</v>
      </c>
      <c r="D92" s="31"/>
      <c r="E92" s="32">
        <f>E93</f>
        <v>5880</v>
      </c>
    </row>
    <row r="93" spans="1:5" s="139" customFormat="1" ht="27.75" customHeight="1">
      <c r="A93" s="258" t="s">
        <v>90</v>
      </c>
      <c r="B93" s="253">
        <v>801</v>
      </c>
      <c r="C93" s="143" t="s">
        <v>419</v>
      </c>
      <c r="D93" s="143"/>
      <c r="E93" s="254">
        <f>E94</f>
        <v>5880</v>
      </c>
    </row>
    <row r="94" spans="1:5" ht="17.25" customHeight="1">
      <c r="A94" s="266" t="s">
        <v>362</v>
      </c>
      <c r="B94" s="51">
        <v>801</v>
      </c>
      <c r="C94" s="31" t="s">
        <v>419</v>
      </c>
      <c r="D94" s="31" t="s">
        <v>350</v>
      </c>
      <c r="E94" s="32">
        <v>5880</v>
      </c>
    </row>
    <row r="95" spans="1:5" s="19" customFormat="1" ht="17.25" customHeight="1">
      <c r="A95" s="258" t="s">
        <v>201</v>
      </c>
      <c r="B95" s="253">
        <v>804</v>
      </c>
      <c r="C95" s="31"/>
      <c r="D95" s="31"/>
      <c r="E95" s="254">
        <f>E96+E98</f>
        <v>900</v>
      </c>
    </row>
    <row r="96" spans="1:5" s="10" customFormat="1" ht="29.25" customHeight="1">
      <c r="A96" s="258" t="s">
        <v>420</v>
      </c>
      <c r="B96" s="253">
        <v>804</v>
      </c>
      <c r="C96" s="143" t="s">
        <v>421</v>
      </c>
      <c r="D96" s="143"/>
      <c r="E96" s="254">
        <f>E97</f>
        <v>150</v>
      </c>
    </row>
    <row r="97" spans="1:5" s="19" customFormat="1" ht="28.5" customHeight="1">
      <c r="A97" s="44" t="s">
        <v>375</v>
      </c>
      <c r="B97" s="51">
        <v>804</v>
      </c>
      <c r="C97" s="31" t="s">
        <v>421</v>
      </c>
      <c r="D97" s="31" t="s">
        <v>350</v>
      </c>
      <c r="E97" s="32">
        <v>150</v>
      </c>
    </row>
    <row r="98" spans="1:5" s="139" customFormat="1" ht="29.25" customHeight="1">
      <c r="A98" s="258" t="s">
        <v>422</v>
      </c>
      <c r="B98" s="253">
        <v>804</v>
      </c>
      <c r="C98" s="143" t="s">
        <v>423</v>
      </c>
      <c r="D98" s="143"/>
      <c r="E98" s="254">
        <f>E99</f>
        <v>750</v>
      </c>
    </row>
    <row r="99" spans="1:5" ht="17.25" customHeight="1">
      <c r="A99" s="266" t="s">
        <v>362</v>
      </c>
      <c r="B99" s="51">
        <v>804</v>
      </c>
      <c r="C99" s="31" t="s">
        <v>423</v>
      </c>
      <c r="D99" s="31" t="s">
        <v>350</v>
      </c>
      <c r="E99" s="32">
        <v>750</v>
      </c>
    </row>
    <row r="100" spans="1:5" ht="17.25" customHeight="1">
      <c r="A100" s="258" t="s">
        <v>91</v>
      </c>
      <c r="B100" s="253">
        <v>1000</v>
      </c>
      <c r="C100" s="143"/>
      <c r="D100" s="143"/>
      <c r="E100" s="254">
        <f>E101+E104</f>
        <v>18654.600000000002</v>
      </c>
    </row>
    <row r="101" spans="1:5" ht="18.75" customHeight="1">
      <c r="A101" s="44" t="s">
        <v>376</v>
      </c>
      <c r="B101" s="51">
        <v>1003</v>
      </c>
      <c r="C101" s="31"/>
      <c r="D101" s="31"/>
      <c r="E101" s="32">
        <f>E102</f>
        <v>560</v>
      </c>
    </row>
    <row r="102" spans="1:5" s="139" customFormat="1" ht="30">
      <c r="A102" s="258" t="s">
        <v>377</v>
      </c>
      <c r="B102" s="253">
        <v>1003</v>
      </c>
      <c r="C102" s="143" t="s">
        <v>424</v>
      </c>
      <c r="D102" s="143"/>
      <c r="E102" s="254">
        <f>E103</f>
        <v>560</v>
      </c>
    </row>
    <row r="103" spans="1:5" ht="17.25" customHeight="1">
      <c r="A103" s="44" t="s">
        <v>353</v>
      </c>
      <c r="B103" s="51">
        <v>1003</v>
      </c>
      <c r="C103" s="31" t="s">
        <v>424</v>
      </c>
      <c r="D103" s="31" t="s">
        <v>354</v>
      </c>
      <c r="E103" s="32">
        <v>560</v>
      </c>
    </row>
    <row r="104" spans="1:5" ht="18" customHeight="1">
      <c r="A104" s="258" t="s">
        <v>92</v>
      </c>
      <c r="B104" s="253">
        <v>1004</v>
      </c>
      <c r="C104" s="31"/>
      <c r="D104" s="31"/>
      <c r="E104" s="254">
        <f>E105+E108+E111+E113</f>
        <v>18094.600000000002</v>
      </c>
    </row>
    <row r="105" spans="1:5" s="139" customFormat="1" ht="30" customHeight="1">
      <c r="A105" s="258" t="s">
        <v>434</v>
      </c>
      <c r="B105" s="253">
        <v>1004</v>
      </c>
      <c r="C105" s="143" t="s">
        <v>433</v>
      </c>
      <c r="D105" s="143"/>
      <c r="E105" s="254">
        <f>E106+E107</f>
        <v>1767.2</v>
      </c>
    </row>
    <row r="106" spans="1:5" ht="29.25" customHeight="1">
      <c r="A106" s="44" t="s">
        <v>357</v>
      </c>
      <c r="B106" s="51">
        <v>1004</v>
      </c>
      <c r="C106" s="31" t="s">
        <v>433</v>
      </c>
      <c r="D106" s="31" t="s">
        <v>358</v>
      </c>
      <c r="E106" s="32">
        <v>138.8</v>
      </c>
    </row>
    <row r="107" spans="1:6" ht="15.75" customHeight="1">
      <c r="A107" s="266" t="s">
        <v>362</v>
      </c>
      <c r="B107" s="51">
        <v>1004</v>
      </c>
      <c r="C107" s="31" t="s">
        <v>433</v>
      </c>
      <c r="D107" s="31" t="s">
        <v>350</v>
      </c>
      <c r="E107" s="32">
        <v>1628.4</v>
      </c>
      <c r="F107">
        <v>-1.6</v>
      </c>
    </row>
    <row r="108" spans="1:5" s="139" customFormat="1" ht="28.5" customHeight="1">
      <c r="A108" s="258" t="s">
        <v>432</v>
      </c>
      <c r="B108" s="245">
        <v>1004</v>
      </c>
      <c r="C108" s="246" t="s">
        <v>431</v>
      </c>
      <c r="D108" s="246"/>
      <c r="E108" s="247">
        <f>E109+E110</f>
        <v>3724</v>
      </c>
    </row>
    <row r="109" spans="1:5" ht="30.75" customHeight="1">
      <c r="A109" s="44" t="s">
        <v>357</v>
      </c>
      <c r="B109" s="55">
        <v>1004</v>
      </c>
      <c r="C109" s="56" t="s">
        <v>431</v>
      </c>
      <c r="D109" s="56" t="s">
        <v>358</v>
      </c>
      <c r="E109" s="57">
        <v>3469</v>
      </c>
    </row>
    <row r="110" spans="1:5" ht="20.25" customHeight="1">
      <c r="A110" s="266" t="s">
        <v>362</v>
      </c>
      <c r="B110" s="55">
        <v>1004</v>
      </c>
      <c r="C110" s="56" t="s">
        <v>431</v>
      </c>
      <c r="D110" s="56" t="s">
        <v>350</v>
      </c>
      <c r="E110" s="57">
        <v>255</v>
      </c>
    </row>
    <row r="111" spans="1:5" s="139" customFormat="1" ht="30" customHeight="1">
      <c r="A111" s="275" t="s">
        <v>430</v>
      </c>
      <c r="B111" s="245">
        <v>1004</v>
      </c>
      <c r="C111" s="246" t="s">
        <v>428</v>
      </c>
      <c r="D111" s="246"/>
      <c r="E111" s="247">
        <f>E112</f>
        <v>8681</v>
      </c>
    </row>
    <row r="112" spans="1:5" ht="15.75" customHeight="1">
      <c r="A112" s="44" t="s">
        <v>353</v>
      </c>
      <c r="B112" s="55">
        <v>1004</v>
      </c>
      <c r="C112" s="56" t="s">
        <v>428</v>
      </c>
      <c r="D112" s="56" t="s">
        <v>354</v>
      </c>
      <c r="E112" s="57">
        <v>8681</v>
      </c>
    </row>
    <row r="113" spans="1:5" s="139" customFormat="1" ht="27.75" customHeight="1">
      <c r="A113" s="258" t="s">
        <v>429</v>
      </c>
      <c r="B113" s="245">
        <v>1004</v>
      </c>
      <c r="C113" s="246" t="s">
        <v>427</v>
      </c>
      <c r="D113" s="246"/>
      <c r="E113" s="247">
        <f>E114</f>
        <v>3922.4</v>
      </c>
    </row>
    <row r="114" spans="1:5" ht="15.75" customHeight="1">
      <c r="A114" s="44" t="s">
        <v>353</v>
      </c>
      <c r="B114" s="55">
        <v>1004</v>
      </c>
      <c r="C114" s="56" t="s">
        <v>427</v>
      </c>
      <c r="D114" s="56" t="s">
        <v>354</v>
      </c>
      <c r="E114" s="57">
        <v>3922.4</v>
      </c>
    </row>
    <row r="115" spans="1:5" ht="17.25" customHeight="1">
      <c r="A115" s="269" t="s">
        <v>100</v>
      </c>
      <c r="B115" s="253">
        <v>1100</v>
      </c>
      <c r="C115" s="143"/>
      <c r="D115" s="143"/>
      <c r="E115" s="254">
        <f>E116</f>
        <v>800</v>
      </c>
    </row>
    <row r="116" spans="1:5" ht="15.75" customHeight="1">
      <c r="A116" s="270" t="s">
        <v>101</v>
      </c>
      <c r="B116" s="51">
        <v>1102</v>
      </c>
      <c r="C116" s="38" t="s">
        <v>426</v>
      </c>
      <c r="D116" s="31"/>
      <c r="E116" s="32">
        <f>E117</f>
        <v>800</v>
      </c>
    </row>
    <row r="117" spans="1:5" ht="45.75" customHeight="1">
      <c r="A117" s="44" t="s">
        <v>381</v>
      </c>
      <c r="B117" s="51">
        <v>1102</v>
      </c>
      <c r="C117" s="38" t="s">
        <v>426</v>
      </c>
      <c r="D117" s="31"/>
      <c r="E117" s="32">
        <f>E118</f>
        <v>800</v>
      </c>
    </row>
    <row r="118" spans="1:5" ht="18" customHeight="1">
      <c r="A118" s="266" t="s">
        <v>362</v>
      </c>
      <c r="B118" s="62">
        <v>1102</v>
      </c>
      <c r="C118" s="38" t="s">
        <v>426</v>
      </c>
      <c r="D118" s="38" t="s">
        <v>350</v>
      </c>
      <c r="E118" s="32">
        <v>800</v>
      </c>
    </row>
    <row r="119" spans="1:5" ht="15.75" customHeight="1">
      <c r="A119" s="258" t="s">
        <v>102</v>
      </c>
      <c r="B119" s="253">
        <v>1200</v>
      </c>
      <c r="C119" s="49"/>
      <c r="D119" s="49"/>
      <c r="E119" s="254">
        <f>E120</f>
        <v>396.2</v>
      </c>
    </row>
    <row r="120" spans="1:5" ht="17.25" customHeight="1">
      <c r="A120" s="270" t="s">
        <v>15</v>
      </c>
      <c r="B120" s="51">
        <v>1202</v>
      </c>
      <c r="C120" s="31" t="s">
        <v>425</v>
      </c>
      <c r="D120" s="26"/>
      <c r="E120" s="32">
        <f>E121</f>
        <v>396.2</v>
      </c>
    </row>
    <row r="121" spans="1:5" ht="18" customHeight="1">
      <c r="A121" s="44" t="s">
        <v>380</v>
      </c>
      <c r="B121" s="51">
        <v>1202</v>
      </c>
      <c r="C121" s="31" t="s">
        <v>425</v>
      </c>
      <c r="D121" s="31"/>
      <c r="E121" s="32">
        <f>E122</f>
        <v>396.2</v>
      </c>
    </row>
    <row r="122" spans="1:5" ht="16.5" customHeight="1">
      <c r="A122" s="266" t="s">
        <v>362</v>
      </c>
      <c r="B122" s="51">
        <v>1202</v>
      </c>
      <c r="C122" s="31" t="s">
        <v>425</v>
      </c>
      <c r="D122" s="31" t="s">
        <v>350</v>
      </c>
      <c r="E122" s="32">
        <v>396.2</v>
      </c>
    </row>
    <row r="123" spans="1:5" ht="15" customHeight="1">
      <c r="A123" s="78" t="s">
        <v>95</v>
      </c>
      <c r="B123" s="79"/>
      <c r="C123" s="80"/>
      <c r="D123" s="80"/>
      <c r="E123" s="81">
        <f>E32+E46+E50+E54+E78+E91+E100+E115+E119+E35+E10+E23</f>
        <v>122689</v>
      </c>
    </row>
    <row r="126" ht="15">
      <c r="E126" s="133"/>
    </row>
    <row r="128" ht="12.75">
      <c r="E128" s="131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382</v>
      </c>
    </row>
    <row r="4" spans="3:5" s="20" customFormat="1" ht="15">
      <c r="C4" s="470" t="s">
        <v>438</v>
      </c>
      <c r="D4" s="470"/>
      <c r="E4" s="470"/>
    </row>
    <row r="5" spans="3:5" s="20" customFormat="1" ht="15">
      <c r="C5" s="470" t="s">
        <v>437</v>
      </c>
      <c r="D5" s="470"/>
      <c r="E5" s="470"/>
    </row>
    <row r="6" spans="1:6" s="20" customFormat="1" ht="19.5" customHeight="1">
      <c r="A6" s="256"/>
      <c r="B6" s="256"/>
      <c r="C6" s="470" t="s">
        <v>440</v>
      </c>
      <c r="D6" s="470"/>
      <c r="E6" s="470"/>
      <c r="F6" s="256"/>
    </row>
    <row r="7" spans="1:6" s="20" customFormat="1" ht="40.5" customHeight="1">
      <c r="A7" s="474" t="s">
        <v>439</v>
      </c>
      <c r="B7" s="474"/>
      <c r="C7" s="474"/>
      <c r="D7" s="474"/>
      <c r="E7" s="256"/>
      <c r="F7" s="256"/>
    </row>
    <row r="8" ht="15.75">
      <c r="E8" s="17" t="s">
        <v>197</v>
      </c>
    </row>
    <row r="9" spans="1:5" ht="12.75" customHeight="1">
      <c r="A9" s="471" t="s">
        <v>37</v>
      </c>
      <c r="B9" s="473" t="s">
        <v>39</v>
      </c>
      <c r="C9" s="473" t="s">
        <v>34</v>
      </c>
      <c r="D9" s="473" t="s">
        <v>40</v>
      </c>
      <c r="E9" s="473" t="s">
        <v>41</v>
      </c>
    </row>
    <row r="10" spans="1:5" ht="33" customHeight="1">
      <c r="A10" s="472"/>
      <c r="B10" s="472"/>
      <c r="C10" s="472"/>
      <c r="D10" s="472"/>
      <c r="E10" s="472"/>
    </row>
    <row r="11" spans="1:5" ht="18.75" customHeight="1">
      <c r="A11" s="262" t="s">
        <v>43</v>
      </c>
      <c r="B11" s="263">
        <v>100</v>
      </c>
      <c r="C11" s="264"/>
      <c r="D11" s="264"/>
      <c r="E11" s="265">
        <f>E12+E15</f>
        <v>4665.8</v>
      </c>
    </row>
    <row r="12" spans="1:5" ht="30.75" customHeight="1">
      <c r="A12" s="257" t="s">
        <v>45</v>
      </c>
      <c r="B12" s="253">
        <v>102</v>
      </c>
      <c r="C12" s="31"/>
      <c r="D12" s="31"/>
      <c r="E12" s="32">
        <f>E13</f>
        <v>1117.2</v>
      </c>
    </row>
    <row r="13" spans="1:5" s="139" customFormat="1" ht="18.75" customHeight="1">
      <c r="A13" s="258" t="s">
        <v>178</v>
      </c>
      <c r="B13" s="253">
        <v>102</v>
      </c>
      <c r="C13" s="143" t="s">
        <v>383</v>
      </c>
      <c r="D13" s="143"/>
      <c r="E13" s="254">
        <f>E14</f>
        <v>1117.2</v>
      </c>
    </row>
    <row r="14" spans="1:5" ht="30" customHeight="1">
      <c r="A14" s="44" t="s">
        <v>372</v>
      </c>
      <c r="B14" s="51">
        <v>102</v>
      </c>
      <c r="C14" s="31" t="s">
        <v>383</v>
      </c>
      <c r="D14" s="31" t="s">
        <v>358</v>
      </c>
      <c r="E14" s="32">
        <v>1117.2</v>
      </c>
    </row>
    <row r="15" spans="1:5" s="139" customFormat="1" ht="33" customHeight="1">
      <c r="A15" s="257" t="s">
        <v>50</v>
      </c>
      <c r="B15" s="253">
        <v>103</v>
      </c>
      <c r="C15" s="143"/>
      <c r="D15" s="143"/>
      <c r="E15" s="254">
        <f>E16+E18+E20</f>
        <v>3548.6000000000004</v>
      </c>
    </row>
    <row r="16" spans="1:5" s="139" customFormat="1" ht="17.25" customHeight="1">
      <c r="A16" s="258" t="s">
        <v>180</v>
      </c>
      <c r="B16" s="253">
        <v>103</v>
      </c>
      <c r="C16" s="143" t="s">
        <v>384</v>
      </c>
      <c r="D16" s="143"/>
      <c r="E16" s="254">
        <f>E17</f>
        <v>960.8</v>
      </c>
    </row>
    <row r="17" spans="1:5" ht="30.75" customHeight="1">
      <c r="A17" s="44" t="s">
        <v>372</v>
      </c>
      <c r="B17" s="51">
        <v>103</v>
      </c>
      <c r="C17" s="31" t="s">
        <v>384</v>
      </c>
      <c r="D17" s="31" t="s">
        <v>358</v>
      </c>
      <c r="E17" s="32">
        <v>960.8</v>
      </c>
    </row>
    <row r="18" spans="1:5" s="139" customFormat="1" ht="19.5" customHeight="1">
      <c r="A18" s="258" t="s">
        <v>55</v>
      </c>
      <c r="B18" s="253">
        <v>103</v>
      </c>
      <c r="C18" s="143" t="s">
        <v>385</v>
      </c>
      <c r="D18" s="143"/>
      <c r="E18" s="254">
        <f>E19</f>
        <v>264.6</v>
      </c>
    </row>
    <row r="19" spans="1:5" ht="30.75" customHeight="1">
      <c r="A19" s="44" t="s">
        <v>372</v>
      </c>
      <c r="B19" s="51">
        <v>103</v>
      </c>
      <c r="C19" s="31" t="s">
        <v>385</v>
      </c>
      <c r="D19" s="31" t="s">
        <v>358</v>
      </c>
      <c r="E19" s="32">
        <v>264.6</v>
      </c>
    </row>
    <row r="20" spans="1:5" s="139" customFormat="1" ht="16.5" customHeight="1">
      <c r="A20" s="258" t="s">
        <v>59</v>
      </c>
      <c r="B20" s="253">
        <v>103</v>
      </c>
      <c r="C20" s="143" t="s">
        <v>386</v>
      </c>
      <c r="D20" s="143"/>
      <c r="E20" s="254">
        <f>E21+E22+E23</f>
        <v>2323.2000000000003</v>
      </c>
    </row>
    <row r="21" spans="1:5" ht="28.5" customHeight="1">
      <c r="A21" s="44" t="s">
        <v>372</v>
      </c>
      <c r="B21" s="51">
        <v>103</v>
      </c>
      <c r="C21" s="31" t="s">
        <v>386</v>
      </c>
      <c r="D21" s="31" t="s">
        <v>358</v>
      </c>
      <c r="E21" s="32">
        <v>1988.4</v>
      </c>
    </row>
    <row r="22" spans="1:6" ht="18" customHeight="1">
      <c r="A22" s="44" t="s">
        <v>362</v>
      </c>
      <c r="B22" s="51">
        <v>103</v>
      </c>
      <c r="C22" s="31" t="s">
        <v>386</v>
      </c>
      <c r="D22" s="31" t="s">
        <v>350</v>
      </c>
      <c r="E22" s="32">
        <v>333.8</v>
      </c>
      <c r="F22">
        <v>111.1</v>
      </c>
    </row>
    <row r="23" spans="1:5" ht="17.25" customHeight="1">
      <c r="A23" s="44" t="s">
        <v>355</v>
      </c>
      <c r="B23" s="51">
        <v>113</v>
      </c>
      <c r="C23" s="31" t="s">
        <v>386</v>
      </c>
      <c r="D23" s="31" t="s">
        <v>356</v>
      </c>
      <c r="E23" s="32">
        <v>1</v>
      </c>
    </row>
    <row r="24" spans="1:5" ht="31.5" customHeight="1">
      <c r="A24" s="257" t="s">
        <v>67</v>
      </c>
      <c r="B24" s="253">
        <v>104</v>
      </c>
      <c r="C24" s="190"/>
      <c r="D24" s="190"/>
      <c r="E24" s="254">
        <f>E25+E27+E31</f>
        <v>20523</v>
      </c>
    </row>
    <row r="25" spans="1:5" s="139" customFormat="1" ht="30.75" customHeight="1">
      <c r="A25" s="272" t="s">
        <v>373</v>
      </c>
      <c r="B25" s="253">
        <v>104</v>
      </c>
      <c r="C25" s="143" t="s">
        <v>387</v>
      </c>
      <c r="D25" s="143"/>
      <c r="E25" s="254">
        <f>E26</f>
        <v>1117.2</v>
      </c>
    </row>
    <row r="26" spans="1:5" ht="30.75" customHeight="1">
      <c r="A26" s="44" t="s">
        <v>372</v>
      </c>
      <c r="B26" s="51">
        <v>104</v>
      </c>
      <c r="C26" s="31" t="s">
        <v>387</v>
      </c>
      <c r="D26" s="31" t="s">
        <v>358</v>
      </c>
      <c r="E26" s="32">
        <v>1117.2</v>
      </c>
    </row>
    <row r="27" spans="1:5" s="139" customFormat="1" ht="18.75" customHeight="1">
      <c r="A27" s="258" t="s">
        <v>71</v>
      </c>
      <c r="B27" s="253">
        <v>104</v>
      </c>
      <c r="C27" s="143" t="s">
        <v>388</v>
      </c>
      <c r="D27" s="273"/>
      <c r="E27" s="254">
        <f>E28+E29+E30</f>
        <v>19400.2</v>
      </c>
    </row>
    <row r="28" spans="1:5" ht="29.25" customHeight="1">
      <c r="A28" s="44" t="s">
        <v>372</v>
      </c>
      <c r="B28" s="51">
        <v>104</v>
      </c>
      <c r="C28" s="31" t="s">
        <v>388</v>
      </c>
      <c r="D28" s="31" t="s">
        <v>358</v>
      </c>
      <c r="E28" s="32">
        <v>17179.4</v>
      </c>
    </row>
    <row r="29" spans="1:6" ht="18.75" customHeight="1">
      <c r="A29" s="44" t="s">
        <v>362</v>
      </c>
      <c r="B29" s="51">
        <v>104</v>
      </c>
      <c r="C29" s="31" t="s">
        <v>388</v>
      </c>
      <c r="D29" s="31" t="s">
        <v>350</v>
      </c>
      <c r="E29" s="32">
        <v>2201.6</v>
      </c>
      <c r="F29">
        <v>-111.2</v>
      </c>
    </row>
    <row r="30" spans="1:6" ht="18" customHeight="1">
      <c r="A30" s="44" t="s">
        <v>355</v>
      </c>
      <c r="B30" s="51">
        <v>104</v>
      </c>
      <c r="C30" s="31" t="s">
        <v>388</v>
      </c>
      <c r="D30" s="31" t="s">
        <v>356</v>
      </c>
      <c r="E30" s="32">
        <v>19.2</v>
      </c>
      <c r="F30">
        <v>0.1</v>
      </c>
    </row>
    <row r="31" spans="1:5" s="139" customFormat="1" ht="27.75" customHeight="1">
      <c r="A31" s="258" t="s">
        <v>389</v>
      </c>
      <c r="B31" s="253">
        <v>104</v>
      </c>
      <c r="C31" s="143" t="s">
        <v>378</v>
      </c>
      <c r="D31" s="143"/>
      <c r="E31" s="254">
        <f>E32</f>
        <v>5.6</v>
      </c>
    </row>
    <row r="32" spans="1:5" ht="17.25" customHeight="1">
      <c r="A32" s="266" t="s">
        <v>362</v>
      </c>
      <c r="B32" s="55">
        <v>104</v>
      </c>
      <c r="C32" s="31" t="s">
        <v>378</v>
      </c>
      <c r="D32" s="56" t="s">
        <v>350</v>
      </c>
      <c r="E32" s="57">
        <v>5.6</v>
      </c>
    </row>
    <row r="33" spans="1:5" s="285" customFormat="1" ht="17.25" customHeight="1">
      <c r="A33" s="281" t="s">
        <v>3</v>
      </c>
      <c r="B33" s="282">
        <v>111</v>
      </c>
      <c r="C33" s="283"/>
      <c r="D33" s="283"/>
      <c r="E33" s="284">
        <f>E34</f>
        <v>706</v>
      </c>
    </row>
    <row r="34" spans="1:5" ht="17.25" customHeight="1">
      <c r="A34" s="44" t="s">
        <v>105</v>
      </c>
      <c r="B34" s="51">
        <v>111</v>
      </c>
      <c r="C34" s="56" t="s">
        <v>390</v>
      </c>
      <c r="D34" s="31"/>
      <c r="E34" s="32">
        <f>E35</f>
        <v>706</v>
      </c>
    </row>
    <row r="35" spans="1:6" ht="18" customHeight="1">
      <c r="A35" s="266" t="s">
        <v>355</v>
      </c>
      <c r="B35" s="55">
        <v>111</v>
      </c>
      <c r="C35" s="56" t="s">
        <v>390</v>
      </c>
      <c r="D35" s="56" t="s">
        <v>356</v>
      </c>
      <c r="E35" s="57">
        <v>706</v>
      </c>
      <c r="F35">
        <v>-1270</v>
      </c>
    </row>
    <row r="36" spans="1:5" s="285" customFormat="1" ht="16.5" customHeight="1">
      <c r="A36" s="281" t="s">
        <v>4</v>
      </c>
      <c r="B36" s="282">
        <v>113</v>
      </c>
      <c r="C36" s="283"/>
      <c r="D36" s="283"/>
      <c r="E36" s="284">
        <f>E41+E45+E37+E39+E43</f>
        <v>627</v>
      </c>
    </row>
    <row r="37" spans="1:5" s="139" customFormat="1" ht="30" customHeight="1">
      <c r="A37" s="274" t="s">
        <v>76</v>
      </c>
      <c r="B37" s="253">
        <v>113</v>
      </c>
      <c r="C37" s="143" t="s">
        <v>391</v>
      </c>
      <c r="D37" s="143"/>
      <c r="E37" s="254">
        <f>E38</f>
        <v>194</v>
      </c>
    </row>
    <row r="38" spans="1:5" ht="15.75" customHeight="1">
      <c r="A38" s="266" t="s">
        <v>362</v>
      </c>
      <c r="B38" s="51">
        <v>113</v>
      </c>
      <c r="C38" s="31" t="s">
        <v>391</v>
      </c>
      <c r="D38" s="31" t="s">
        <v>350</v>
      </c>
      <c r="E38" s="32">
        <v>194</v>
      </c>
    </row>
    <row r="39" spans="1:5" s="139" customFormat="1" ht="19.5" customHeight="1">
      <c r="A39" s="258" t="s">
        <v>435</v>
      </c>
      <c r="B39" s="253">
        <v>113</v>
      </c>
      <c r="C39" s="143" t="s">
        <v>392</v>
      </c>
      <c r="D39" s="143"/>
      <c r="E39" s="254">
        <f>E40</f>
        <v>26</v>
      </c>
    </row>
    <row r="40" spans="1:5" ht="19.5" customHeight="1">
      <c r="A40" s="266" t="s">
        <v>362</v>
      </c>
      <c r="B40" s="55">
        <v>113</v>
      </c>
      <c r="C40" s="31" t="s">
        <v>392</v>
      </c>
      <c r="D40" s="56" t="s">
        <v>350</v>
      </c>
      <c r="E40" s="57">
        <v>26</v>
      </c>
    </row>
    <row r="41" spans="1:5" s="139" customFormat="1" ht="15.75" customHeight="1">
      <c r="A41" s="258" t="s">
        <v>436</v>
      </c>
      <c r="B41" s="253">
        <v>113</v>
      </c>
      <c r="C41" s="143" t="s">
        <v>393</v>
      </c>
      <c r="D41" s="143"/>
      <c r="E41" s="254">
        <f>E42</f>
        <v>305</v>
      </c>
    </row>
    <row r="42" spans="1:5" ht="18.75" customHeight="1">
      <c r="A42" s="266" t="s">
        <v>362</v>
      </c>
      <c r="B42" s="55">
        <v>113</v>
      </c>
      <c r="C42" s="31" t="s">
        <v>393</v>
      </c>
      <c r="D42" s="56" t="s">
        <v>350</v>
      </c>
      <c r="E42" s="32">
        <v>305</v>
      </c>
    </row>
    <row r="43" spans="1:5" s="139" customFormat="1" ht="30.75" customHeight="1">
      <c r="A43" s="258" t="s">
        <v>394</v>
      </c>
      <c r="B43" s="253">
        <v>113</v>
      </c>
      <c r="C43" s="143" t="s">
        <v>395</v>
      </c>
      <c r="D43" s="143"/>
      <c r="E43" s="254">
        <f>E44</f>
        <v>72</v>
      </c>
    </row>
    <row r="44" spans="1:5" s="271" customFormat="1" ht="18.75" customHeight="1">
      <c r="A44" s="44" t="s">
        <v>355</v>
      </c>
      <c r="B44" s="51">
        <v>113</v>
      </c>
      <c r="C44" s="31" t="s">
        <v>395</v>
      </c>
      <c r="D44" s="31" t="s">
        <v>356</v>
      </c>
      <c r="E44" s="32">
        <v>72</v>
      </c>
    </row>
    <row r="45" spans="1:5" s="139" customFormat="1" ht="30.75" customHeight="1">
      <c r="A45" s="258" t="s">
        <v>139</v>
      </c>
      <c r="B45" s="253">
        <v>113</v>
      </c>
      <c r="C45" s="143" t="s">
        <v>396</v>
      </c>
      <c r="D45" s="143"/>
      <c r="E45" s="254">
        <f>E46</f>
        <v>30</v>
      </c>
    </row>
    <row r="46" spans="1:5" ht="18.75" customHeight="1">
      <c r="A46" s="267" t="s">
        <v>362</v>
      </c>
      <c r="B46" s="259">
        <v>113</v>
      </c>
      <c r="C46" s="260" t="s">
        <v>396</v>
      </c>
      <c r="D46" s="260" t="s">
        <v>350</v>
      </c>
      <c r="E46" s="261">
        <v>30</v>
      </c>
    </row>
    <row r="47" spans="1:5" ht="18.75" customHeight="1">
      <c r="A47" s="258" t="s">
        <v>78</v>
      </c>
      <c r="B47" s="253">
        <v>300</v>
      </c>
      <c r="C47" s="143"/>
      <c r="D47" s="143"/>
      <c r="E47" s="254">
        <f>E48</f>
        <v>71</v>
      </c>
    </row>
    <row r="48" spans="1:5" ht="28.5" customHeight="1">
      <c r="A48" s="268" t="s">
        <v>107</v>
      </c>
      <c r="B48" s="51">
        <v>309</v>
      </c>
      <c r="C48" s="31"/>
      <c r="D48" s="31"/>
      <c r="E48" s="32">
        <f>E49</f>
        <v>71</v>
      </c>
    </row>
    <row r="49" spans="1:5" ht="44.25" customHeight="1">
      <c r="A49" s="73" t="s">
        <v>398</v>
      </c>
      <c r="B49" s="51">
        <v>309</v>
      </c>
      <c r="C49" s="31" t="s">
        <v>397</v>
      </c>
      <c r="D49" s="31"/>
      <c r="E49" s="32">
        <f>E50</f>
        <v>71</v>
      </c>
    </row>
    <row r="50" spans="1:5" ht="16.5" customHeight="1">
      <c r="A50" s="266" t="s">
        <v>362</v>
      </c>
      <c r="B50" s="51">
        <v>309</v>
      </c>
      <c r="C50" s="31" t="s">
        <v>397</v>
      </c>
      <c r="D50" s="31" t="s">
        <v>350</v>
      </c>
      <c r="E50" s="32">
        <v>71</v>
      </c>
    </row>
    <row r="51" spans="1:5" s="139" customFormat="1" ht="18" customHeight="1">
      <c r="A51" s="258" t="s">
        <v>109</v>
      </c>
      <c r="B51" s="253">
        <v>400</v>
      </c>
      <c r="C51" s="143"/>
      <c r="D51" s="143"/>
      <c r="E51" s="254">
        <f>E52</f>
        <v>0</v>
      </c>
    </row>
    <row r="52" spans="1:5" ht="17.25" customHeight="1">
      <c r="A52" s="24" t="s">
        <v>110</v>
      </c>
      <c r="B52" s="51">
        <v>401</v>
      </c>
      <c r="C52" s="31" t="s">
        <v>399</v>
      </c>
      <c r="D52" s="31"/>
      <c r="E52" s="32">
        <f>E53</f>
        <v>0</v>
      </c>
    </row>
    <row r="53" spans="1:5" s="18" customFormat="1" ht="30.75" customHeight="1">
      <c r="A53" s="44" t="s">
        <v>111</v>
      </c>
      <c r="B53" s="51">
        <v>401</v>
      </c>
      <c r="C53" s="31" t="s">
        <v>399</v>
      </c>
      <c r="D53" s="31"/>
      <c r="E53" s="32">
        <f>E54</f>
        <v>0</v>
      </c>
    </row>
    <row r="54" spans="1:6" ht="20.25" customHeight="1">
      <c r="A54" s="266" t="s">
        <v>355</v>
      </c>
      <c r="B54" s="51">
        <v>401</v>
      </c>
      <c r="C54" s="31" t="s">
        <v>399</v>
      </c>
      <c r="D54" s="31" t="s">
        <v>356</v>
      </c>
      <c r="E54" s="32">
        <v>0</v>
      </c>
      <c r="F54">
        <v>-300.2</v>
      </c>
    </row>
    <row r="55" spans="1:5" s="285" customFormat="1" ht="18" customHeight="1">
      <c r="A55" s="281" t="s">
        <v>81</v>
      </c>
      <c r="B55" s="282">
        <v>500</v>
      </c>
      <c r="C55" s="283"/>
      <c r="D55" s="283"/>
      <c r="E55" s="284">
        <f>E56</f>
        <v>61308.399999999994</v>
      </c>
    </row>
    <row r="56" spans="1:5" ht="17.25" customHeight="1">
      <c r="A56" s="24" t="s">
        <v>20</v>
      </c>
      <c r="B56" s="51">
        <v>503</v>
      </c>
      <c r="C56" s="31"/>
      <c r="D56" s="31"/>
      <c r="E56" s="32">
        <f>E57+E59+E61+E71++E73+E75+E77+E79+E63+E65+E67+E69</f>
        <v>61308.399999999994</v>
      </c>
    </row>
    <row r="57" spans="1:5" s="139" customFormat="1" ht="33.75" customHeight="1">
      <c r="A57" s="272" t="s">
        <v>96</v>
      </c>
      <c r="B57" s="253">
        <v>503</v>
      </c>
      <c r="C57" s="143" t="s">
        <v>400</v>
      </c>
      <c r="D57" s="143"/>
      <c r="E57" s="254">
        <f>E58</f>
        <v>26652.5</v>
      </c>
    </row>
    <row r="58" spans="1:6" ht="16.5" customHeight="1">
      <c r="A58" s="266" t="s">
        <v>362</v>
      </c>
      <c r="B58" s="51">
        <v>503</v>
      </c>
      <c r="C58" s="31" t="s">
        <v>400</v>
      </c>
      <c r="D58" s="31" t="s">
        <v>350</v>
      </c>
      <c r="E58" s="32">
        <v>26652.5</v>
      </c>
      <c r="F58">
        <v>-7080.1</v>
      </c>
    </row>
    <row r="59" spans="1:5" s="139" customFormat="1" ht="17.25" customHeight="1">
      <c r="A59" s="269" t="s">
        <v>35</v>
      </c>
      <c r="B59" s="253">
        <v>503</v>
      </c>
      <c r="C59" s="143" t="s">
        <v>401</v>
      </c>
      <c r="D59" s="143"/>
      <c r="E59" s="254">
        <f>E60</f>
        <v>9304.6</v>
      </c>
    </row>
    <row r="60" spans="1:6" ht="18.75" customHeight="1">
      <c r="A60" s="266" t="s">
        <v>362</v>
      </c>
      <c r="B60" s="51">
        <v>503</v>
      </c>
      <c r="C60" s="31" t="s">
        <v>401</v>
      </c>
      <c r="D60" s="31" t="s">
        <v>350</v>
      </c>
      <c r="E60" s="32">
        <v>9304.6</v>
      </c>
      <c r="F60">
        <v>600</v>
      </c>
    </row>
    <row r="61" spans="1:5" s="139" customFormat="1" ht="34.5" customHeight="1">
      <c r="A61" s="272" t="s">
        <v>106</v>
      </c>
      <c r="B61" s="253">
        <v>503</v>
      </c>
      <c r="C61" s="143" t="s">
        <v>402</v>
      </c>
      <c r="D61" s="143"/>
      <c r="E61" s="254">
        <f>E62</f>
        <v>2045.2</v>
      </c>
    </row>
    <row r="62" spans="1:6" ht="19.5" customHeight="1">
      <c r="A62" s="266" t="s">
        <v>362</v>
      </c>
      <c r="B62" s="51">
        <v>503</v>
      </c>
      <c r="C62" s="31" t="s">
        <v>402</v>
      </c>
      <c r="D62" s="31" t="s">
        <v>350</v>
      </c>
      <c r="E62" s="32">
        <v>2045.2</v>
      </c>
      <c r="F62">
        <v>324.5</v>
      </c>
    </row>
    <row r="63" spans="1:5" s="139" customFormat="1" ht="20.25" customHeight="1">
      <c r="A63" s="258" t="s">
        <v>116</v>
      </c>
      <c r="B63" s="253">
        <v>503</v>
      </c>
      <c r="C63" s="143" t="s">
        <v>403</v>
      </c>
      <c r="D63" s="143"/>
      <c r="E63" s="254">
        <f>E64</f>
        <v>2237.1</v>
      </c>
    </row>
    <row r="64" spans="1:6" ht="17.25" customHeight="1">
      <c r="A64" s="266" t="s">
        <v>362</v>
      </c>
      <c r="B64" s="51">
        <v>503</v>
      </c>
      <c r="C64" s="31" t="s">
        <v>403</v>
      </c>
      <c r="D64" s="31" t="s">
        <v>350</v>
      </c>
      <c r="E64" s="32">
        <v>2237.1</v>
      </c>
      <c r="F64">
        <v>127.8</v>
      </c>
    </row>
    <row r="65" spans="1:5" s="139" customFormat="1" ht="45.75" customHeight="1">
      <c r="A65" s="272" t="s">
        <v>379</v>
      </c>
      <c r="B65" s="253">
        <v>503</v>
      </c>
      <c r="C65" s="143" t="s">
        <v>404</v>
      </c>
      <c r="D65" s="143"/>
      <c r="E65" s="254">
        <f>E66</f>
        <v>241.9</v>
      </c>
    </row>
    <row r="66" spans="1:6" ht="16.5" customHeight="1">
      <c r="A66" s="266" t="s">
        <v>362</v>
      </c>
      <c r="B66" s="51">
        <v>503</v>
      </c>
      <c r="C66" s="31" t="s">
        <v>404</v>
      </c>
      <c r="D66" s="31" t="s">
        <v>350</v>
      </c>
      <c r="E66" s="32">
        <v>241.9</v>
      </c>
      <c r="F66">
        <v>100</v>
      </c>
    </row>
    <row r="67" spans="1:5" s="139" customFormat="1" ht="19.5" customHeight="1">
      <c r="A67" s="275" t="s">
        <v>332</v>
      </c>
      <c r="B67" s="253">
        <v>503</v>
      </c>
      <c r="C67" s="143" t="s">
        <v>405</v>
      </c>
      <c r="D67" s="143"/>
      <c r="E67" s="254">
        <f>E68</f>
        <v>2707.7</v>
      </c>
    </row>
    <row r="68" spans="1:6" ht="19.5" customHeight="1">
      <c r="A68" s="266" t="s">
        <v>362</v>
      </c>
      <c r="B68" s="51">
        <v>503</v>
      </c>
      <c r="C68" s="31" t="s">
        <v>406</v>
      </c>
      <c r="D68" s="31" t="s">
        <v>350</v>
      </c>
      <c r="E68" s="32">
        <v>2707.7</v>
      </c>
      <c r="F68">
        <v>-692.3</v>
      </c>
    </row>
    <row r="69" spans="1:5" s="139" customFormat="1" ht="29.25" customHeight="1">
      <c r="A69" s="275" t="s">
        <v>441</v>
      </c>
      <c r="B69" s="51">
        <v>503</v>
      </c>
      <c r="C69" s="31" t="s">
        <v>442</v>
      </c>
      <c r="D69" s="143"/>
      <c r="E69" s="254">
        <f>E70</f>
        <v>700</v>
      </c>
    </row>
    <row r="70" spans="1:6" ht="19.5" customHeight="1">
      <c r="A70" s="266" t="s">
        <v>362</v>
      </c>
      <c r="B70" s="51">
        <v>503</v>
      </c>
      <c r="C70" s="31" t="s">
        <v>442</v>
      </c>
      <c r="D70" s="31" t="s">
        <v>350</v>
      </c>
      <c r="E70" s="32">
        <v>700</v>
      </c>
      <c r="F70">
        <v>700</v>
      </c>
    </row>
    <row r="71" spans="1:5" s="139" customFormat="1" ht="20.25" customHeight="1">
      <c r="A71" s="258" t="s">
        <v>192</v>
      </c>
      <c r="B71" s="253">
        <v>503</v>
      </c>
      <c r="C71" s="143" t="s">
        <v>407</v>
      </c>
      <c r="D71" s="143"/>
      <c r="E71" s="254">
        <f>E72</f>
        <v>15211.4</v>
      </c>
    </row>
    <row r="72" spans="1:6" ht="16.5" customHeight="1">
      <c r="A72" s="266" t="s">
        <v>362</v>
      </c>
      <c r="B72" s="51">
        <v>503</v>
      </c>
      <c r="C72" s="31" t="s">
        <v>407</v>
      </c>
      <c r="D72" s="31" t="s">
        <v>350</v>
      </c>
      <c r="E72" s="32">
        <v>15211.4</v>
      </c>
      <c r="F72">
        <v>96</v>
      </c>
    </row>
    <row r="73" spans="1:5" s="139" customFormat="1" ht="20.25" customHeight="1">
      <c r="A73" s="258" t="s">
        <v>36</v>
      </c>
      <c r="B73" s="253">
        <v>503</v>
      </c>
      <c r="C73" s="143" t="s">
        <v>408</v>
      </c>
      <c r="D73" s="143"/>
      <c r="E73" s="254">
        <f>E74</f>
        <v>100</v>
      </c>
    </row>
    <row r="74" spans="1:5" ht="19.5" customHeight="1">
      <c r="A74" s="266" t="s">
        <v>362</v>
      </c>
      <c r="B74" s="51">
        <v>503</v>
      </c>
      <c r="C74" s="31" t="s">
        <v>408</v>
      </c>
      <c r="D74" s="31" t="s">
        <v>350</v>
      </c>
      <c r="E74" s="32">
        <v>100</v>
      </c>
    </row>
    <row r="75" spans="1:5" s="139" customFormat="1" ht="19.5" customHeight="1">
      <c r="A75" s="258" t="s">
        <v>190</v>
      </c>
      <c r="B75" s="253">
        <v>503</v>
      </c>
      <c r="C75" s="143" t="s">
        <v>409</v>
      </c>
      <c r="D75" s="143"/>
      <c r="E75" s="254">
        <f>E76</f>
        <v>1768</v>
      </c>
    </row>
    <row r="76" spans="1:6" ht="19.5" customHeight="1">
      <c r="A76" s="266" t="s">
        <v>362</v>
      </c>
      <c r="B76" s="51">
        <v>503</v>
      </c>
      <c r="C76" s="31" t="s">
        <v>409</v>
      </c>
      <c r="D76" s="31" t="s">
        <v>350</v>
      </c>
      <c r="E76" s="32">
        <v>1768</v>
      </c>
      <c r="F76">
        <v>435.3</v>
      </c>
    </row>
    <row r="77" spans="1:5" s="280" customFormat="1" ht="19.5" customHeight="1">
      <c r="A77" s="276" t="s">
        <v>191</v>
      </c>
      <c r="B77" s="277">
        <v>503</v>
      </c>
      <c r="C77" s="278" t="s">
        <v>410</v>
      </c>
      <c r="D77" s="278"/>
      <c r="E77" s="279">
        <f>E78</f>
        <v>240</v>
      </c>
    </row>
    <row r="78" spans="1:5" ht="19.5" customHeight="1">
      <c r="A78" s="266" t="s">
        <v>362</v>
      </c>
      <c r="B78" s="51">
        <v>503</v>
      </c>
      <c r="C78" s="31" t="s">
        <v>410</v>
      </c>
      <c r="D78" s="31" t="s">
        <v>350</v>
      </c>
      <c r="E78" s="32">
        <v>240</v>
      </c>
    </row>
    <row r="79" spans="1:5" s="139" customFormat="1" ht="19.5" customHeight="1">
      <c r="A79" s="258" t="s">
        <v>203</v>
      </c>
      <c r="B79" s="253">
        <v>503</v>
      </c>
      <c r="C79" s="143" t="s">
        <v>411</v>
      </c>
      <c r="D79" s="143"/>
      <c r="E79" s="254">
        <f>E80</f>
        <v>100</v>
      </c>
    </row>
    <row r="80" spans="1:5" ht="19.5" customHeight="1">
      <c r="A80" s="266" t="s">
        <v>362</v>
      </c>
      <c r="B80" s="51">
        <v>503</v>
      </c>
      <c r="C80" s="31" t="s">
        <v>411</v>
      </c>
      <c r="D80" s="31" t="s">
        <v>350</v>
      </c>
      <c r="E80" s="32">
        <v>100</v>
      </c>
    </row>
    <row r="81" spans="1:5" ht="16.5" customHeight="1">
      <c r="A81" s="258" t="s">
        <v>87</v>
      </c>
      <c r="B81" s="253">
        <v>700</v>
      </c>
      <c r="C81" s="49"/>
      <c r="D81" s="49"/>
      <c r="E81" s="254">
        <f>E82+E85</f>
        <v>1134.5</v>
      </c>
    </row>
    <row r="82" spans="1:5" ht="20.25" customHeight="1">
      <c r="A82" s="258" t="s">
        <v>330</v>
      </c>
      <c r="B82" s="253">
        <v>705</v>
      </c>
      <c r="C82" s="143"/>
      <c r="D82" s="143"/>
      <c r="E82" s="254">
        <f>E83</f>
        <v>162</v>
      </c>
    </row>
    <row r="83" spans="1:5" s="139" customFormat="1" ht="46.5" customHeight="1">
      <c r="A83" s="258" t="s">
        <v>374</v>
      </c>
      <c r="B83" s="253">
        <v>705</v>
      </c>
      <c r="C83" s="143" t="s">
        <v>412</v>
      </c>
      <c r="D83" s="143"/>
      <c r="E83" s="254">
        <f>E84</f>
        <v>162</v>
      </c>
    </row>
    <row r="84" spans="1:5" ht="16.5" customHeight="1">
      <c r="A84" s="266" t="s">
        <v>362</v>
      </c>
      <c r="B84" s="51">
        <v>705</v>
      </c>
      <c r="C84" s="31" t="s">
        <v>412</v>
      </c>
      <c r="D84" s="31" t="s">
        <v>350</v>
      </c>
      <c r="E84" s="32">
        <v>162</v>
      </c>
    </row>
    <row r="85" spans="1:5" ht="18" customHeight="1">
      <c r="A85" s="258" t="s">
        <v>12</v>
      </c>
      <c r="B85" s="253">
        <v>707</v>
      </c>
      <c r="C85" s="143"/>
      <c r="D85" s="143"/>
      <c r="E85" s="254">
        <f>E86+E94+E88+E90</f>
        <v>972.5</v>
      </c>
    </row>
    <row r="86" spans="1:5" s="139" customFormat="1" ht="30">
      <c r="A86" s="258" t="s">
        <v>99</v>
      </c>
      <c r="B86" s="253">
        <v>707</v>
      </c>
      <c r="C86" s="143" t="s">
        <v>413</v>
      </c>
      <c r="D86" s="143"/>
      <c r="E86" s="254">
        <f>E87</f>
        <v>506.5</v>
      </c>
    </row>
    <row r="87" spans="1:5" ht="16.5" customHeight="1">
      <c r="A87" s="266" t="s">
        <v>362</v>
      </c>
      <c r="B87" s="51">
        <v>707</v>
      </c>
      <c r="C87" s="31" t="s">
        <v>413</v>
      </c>
      <c r="D87" s="31" t="s">
        <v>350</v>
      </c>
      <c r="E87" s="32">
        <v>506.5</v>
      </c>
    </row>
    <row r="88" spans="1:5" s="139" customFormat="1" ht="30" customHeight="1">
      <c r="A88" s="258" t="s">
        <v>414</v>
      </c>
      <c r="B88" s="253">
        <v>707</v>
      </c>
      <c r="C88" s="143" t="s">
        <v>415</v>
      </c>
      <c r="D88" s="143"/>
      <c r="E88" s="254">
        <f>E89</f>
        <v>216</v>
      </c>
    </row>
    <row r="89" spans="1:5" ht="18.75" customHeight="1">
      <c r="A89" s="266" t="s">
        <v>362</v>
      </c>
      <c r="B89" s="51">
        <v>707</v>
      </c>
      <c r="C89" s="31" t="s">
        <v>415</v>
      </c>
      <c r="D89" s="31" t="s">
        <v>350</v>
      </c>
      <c r="E89" s="32">
        <v>216</v>
      </c>
    </row>
    <row r="90" spans="1:5" s="139" customFormat="1" ht="29.25" customHeight="1">
      <c r="A90" s="258" t="s">
        <v>416</v>
      </c>
      <c r="B90" s="253">
        <v>707</v>
      </c>
      <c r="C90" s="143" t="s">
        <v>396</v>
      </c>
      <c r="D90" s="143"/>
      <c r="E90" s="254">
        <f>E91</f>
        <v>100</v>
      </c>
    </row>
    <row r="91" spans="1:5" ht="18.75" customHeight="1">
      <c r="A91" s="266" t="s">
        <v>362</v>
      </c>
      <c r="B91" s="51">
        <v>707</v>
      </c>
      <c r="C91" s="31" t="s">
        <v>396</v>
      </c>
      <c r="D91" s="31" t="s">
        <v>350</v>
      </c>
      <c r="E91" s="32">
        <v>100</v>
      </c>
    </row>
    <row r="92" spans="1:5" s="10" customFormat="1" ht="29.25" customHeight="1">
      <c r="A92" s="258" t="s">
        <v>420</v>
      </c>
      <c r="B92" s="253">
        <v>707</v>
      </c>
      <c r="C92" s="143" t="s">
        <v>421</v>
      </c>
      <c r="D92" s="143"/>
      <c r="E92" s="254">
        <f>E93</f>
        <v>150</v>
      </c>
    </row>
    <row r="93" spans="1:5" s="19" customFormat="1" ht="28.5" customHeight="1">
      <c r="A93" s="44" t="s">
        <v>375</v>
      </c>
      <c r="B93" s="51">
        <v>707</v>
      </c>
      <c r="C93" s="31" t="s">
        <v>421</v>
      </c>
      <c r="D93" s="31" t="s">
        <v>350</v>
      </c>
      <c r="E93" s="32">
        <v>150</v>
      </c>
    </row>
    <row r="94" spans="1:5" s="139" customFormat="1" ht="44.25" customHeight="1">
      <c r="A94" s="258" t="s">
        <v>417</v>
      </c>
      <c r="B94" s="253">
        <v>707</v>
      </c>
      <c r="C94" s="143" t="s">
        <v>418</v>
      </c>
      <c r="D94" s="143"/>
      <c r="E94" s="254">
        <f>E95</f>
        <v>150</v>
      </c>
    </row>
    <row r="95" spans="1:5" ht="18.75" customHeight="1">
      <c r="A95" s="266" t="s">
        <v>362</v>
      </c>
      <c r="B95" s="51">
        <v>707</v>
      </c>
      <c r="C95" s="31" t="s">
        <v>418</v>
      </c>
      <c r="D95" s="31" t="s">
        <v>350</v>
      </c>
      <c r="E95" s="32">
        <v>150</v>
      </c>
    </row>
    <row r="96" spans="1:5" ht="17.25" customHeight="1">
      <c r="A96" s="258" t="s">
        <v>108</v>
      </c>
      <c r="B96" s="253">
        <v>800</v>
      </c>
      <c r="C96" s="143"/>
      <c r="D96" s="143"/>
      <c r="E96" s="254">
        <f>E97+E100</f>
        <v>4856.9</v>
      </c>
    </row>
    <row r="97" spans="1:5" ht="15">
      <c r="A97" s="24" t="s">
        <v>89</v>
      </c>
      <c r="B97" s="51">
        <v>801</v>
      </c>
      <c r="C97" s="31" t="s">
        <v>419</v>
      </c>
      <c r="D97" s="31"/>
      <c r="E97" s="32">
        <f>E98</f>
        <v>3890.4</v>
      </c>
    </row>
    <row r="98" spans="1:5" s="139" customFormat="1" ht="27.75" customHeight="1">
      <c r="A98" s="258" t="s">
        <v>90</v>
      </c>
      <c r="B98" s="253">
        <v>801</v>
      </c>
      <c r="C98" s="143" t="s">
        <v>419</v>
      </c>
      <c r="D98" s="143"/>
      <c r="E98" s="254">
        <f>E99</f>
        <v>3890.4</v>
      </c>
    </row>
    <row r="99" spans="1:5" ht="17.25" customHeight="1">
      <c r="A99" s="266" t="s">
        <v>362</v>
      </c>
      <c r="B99" s="51">
        <v>801</v>
      </c>
      <c r="C99" s="31" t="s">
        <v>419</v>
      </c>
      <c r="D99" s="31" t="s">
        <v>350</v>
      </c>
      <c r="E99" s="32">
        <v>3890.4</v>
      </c>
    </row>
    <row r="100" spans="1:5" s="19" customFormat="1" ht="17.25" customHeight="1">
      <c r="A100" s="258" t="s">
        <v>201</v>
      </c>
      <c r="B100" s="253">
        <v>804</v>
      </c>
      <c r="C100" s="31"/>
      <c r="D100" s="31"/>
      <c r="E100" s="254">
        <f>E101+E103</f>
        <v>966.5</v>
      </c>
    </row>
    <row r="101" spans="1:5" s="10" customFormat="1" ht="29.25" customHeight="1">
      <c r="A101" s="258" t="s">
        <v>420</v>
      </c>
      <c r="B101" s="253">
        <v>804</v>
      </c>
      <c r="C101" s="143" t="s">
        <v>421</v>
      </c>
      <c r="D101" s="143"/>
      <c r="E101" s="254">
        <f>E102</f>
        <v>150</v>
      </c>
    </row>
    <row r="102" spans="1:5" s="19" customFormat="1" ht="28.5" customHeight="1">
      <c r="A102" s="44" t="s">
        <v>375</v>
      </c>
      <c r="B102" s="51">
        <v>804</v>
      </c>
      <c r="C102" s="31" t="s">
        <v>421</v>
      </c>
      <c r="D102" s="31" t="s">
        <v>350</v>
      </c>
      <c r="E102" s="32">
        <v>150</v>
      </c>
    </row>
    <row r="103" spans="1:5" s="139" customFormat="1" ht="29.25" customHeight="1">
      <c r="A103" s="258" t="s">
        <v>422</v>
      </c>
      <c r="B103" s="253">
        <v>804</v>
      </c>
      <c r="C103" s="143" t="s">
        <v>423</v>
      </c>
      <c r="D103" s="143"/>
      <c r="E103" s="254">
        <f>E104</f>
        <v>816.5</v>
      </c>
    </row>
    <row r="104" spans="1:5" ht="17.25" customHeight="1">
      <c r="A104" s="266" t="s">
        <v>362</v>
      </c>
      <c r="B104" s="51">
        <v>804</v>
      </c>
      <c r="C104" s="31" t="s">
        <v>423</v>
      </c>
      <c r="D104" s="31" t="s">
        <v>350</v>
      </c>
      <c r="E104" s="32">
        <v>816.5</v>
      </c>
    </row>
    <row r="105" spans="1:5" ht="17.25" customHeight="1">
      <c r="A105" s="258" t="s">
        <v>91</v>
      </c>
      <c r="B105" s="253">
        <v>1000</v>
      </c>
      <c r="C105" s="143"/>
      <c r="D105" s="143"/>
      <c r="E105" s="254">
        <f>E106+E109</f>
        <v>18480.5</v>
      </c>
    </row>
    <row r="106" spans="1:5" ht="18.75" customHeight="1">
      <c r="A106" s="44" t="s">
        <v>376</v>
      </c>
      <c r="B106" s="51">
        <v>1003</v>
      </c>
      <c r="C106" s="31"/>
      <c r="D106" s="31"/>
      <c r="E106" s="32">
        <f>E107</f>
        <v>0</v>
      </c>
    </row>
    <row r="107" spans="1:5" s="139" customFormat="1" ht="30">
      <c r="A107" s="258" t="s">
        <v>377</v>
      </c>
      <c r="B107" s="253">
        <v>1003</v>
      </c>
      <c r="C107" s="143" t="s">
        <v>424</v>
      </c>
      <c r="D107" s="143"/>
      <c r="E107" s="254">
        <f>E108</f>
        <v>0</v>
      </c>
    </row>
    <row r="108" spans="1:5" ht="17.25" customHeight="1">
      <c r="A108" s="44" t="s">
        <v>353</v>
      </c>
      <c r="B108" s="51">
        <v>1003</v>
      </c>
      <c r="C108" s="31" t="s">
        <v>424</v>
      </c>
      <c r="D108" s="31" t="s">
        <v>354</v>
      </c>
      <c r="E108" s="32">
        <v>0</v>
      </c>
    </row>
    <row r="109" spans="1:5" ht="18" customHeight="1">
      <c r="A109" s="258" t="s">
        <v>92</v>
      </c>
      <c r="B109" s="253">
        <v>1004</v>
      </c>
      <c r="C109" s="31"/>
      <c r="D109" s="31"/>
      <c r="E109" s="254">
        <f>E110+E113+E116+E118</f>
        <v>18480.5</v>
      </c>
    </row>
    <row r="110" spans="1:5" s="139" customFormat="1" ht="30" customHeight="1">
      <c r="A110" s="258" t="s">
        <v>434</v>
      </c>
      <c r="B110" s="253">
        <v>1004</v>
      </c>
      <c r="C110" s="143" t="s">
        <v>433</v>
      </c>
      <c r="D110" s="143"/>
      <c r="E110" s="254">
        <f>E111+E112</f>
        <v>1767.2</v>
      </c>
    </row>
    <row r="111" spans="1:5" ht="29.25" customHeight="1">
      <c r="A111" s="44" t="s">
        <v>357</v>
      </c>
      <c r="B111" s="51">
        <v>1004</v>
      </c>
      <c r="C111" s="31" t="s">
        <v>433</v>
      </c>
      <c r="D111" s="31" t="s">
        <v>358</v>
      </c>
      <c r="E111" s="32">
        <v>138.8</v>
      </c>
    </row>
    <row r="112" spans="1:6" ht="15.75" customHeight="1">
      <c r="A112" s="266" t="s">
        <v>362</v>
      </c>
      <c r="B112" s="51">
        <v>1004</v>
      </c>
      <c r="C112" s="31" t="s">
        <v>433</v>
      </c>
      <c r="D112" s="31" t="s">
        <v>350</v>
      </c>
      <c r="E112" s="32">
        <v>1628.4</v>
      </c>
      <c r="F112">
        <v>-1.6</v>
      </c>
    </row>
    <row r="113" spans="1:5" s="139" customFormat="1" ht="28.5" customHeight="1">
      <c r="A113" s="258" t="s">
        <v>432</v>
      </c>
      <c r="B113" s="245">
        <v>1004</v>
      </c>
      <c r="C113" s="246" t="s">
        <v>431</v>
      </c>
      <c r="D113" s="246"/>
      <c r="E113" s="247">
        <f>E114+E115</f>
        <v>3724</v>
      </c>
    </row>
    <row r="114" spans="1:5" ht="30.75" customHeight="1">
      <c r="A114" s="44" t="s">
        <v>357</v>
      </c>
      <c r="B114" s="55">
        <v>1004</v>
      </c>
      <c r="C114" s="56" t="s">
        <v>431</v>
      </c>
      <c r="D114" s="56" t="s">
        <v>358</v>
      </c>
      <c r="E114" s="57">
        <v>3469</v>
      </c>
    </row>
    <row r="115" spans="1:5" ht="20.25" customHeight="1">
      <c r="A115" s="266" t="s">
        <v>362</v>
      </c>
      <c r="B115" s="55">
        <v>1004</v>
      </c>
      <c r="C115" s="56" t="s">
        <v>431</v>
      </c>
      <c r="D115" s="56" t="s">
        <v>350</v>
      </c>
      <c r="E115" s="57">
        <v>255</v>
      </c>
    </row>
    <row r="116" spans="1:5" s="139" customFormat="1" ht="30" customHeight="1">
      <c r="A116" s="275" t="s">
        <v>430</v>
      </c>
      <c r="B116" s="245">
        <v>1004</v>
      </c>
      <c r="C116" s="246" t="s">
        <v>428</v>
      </c>
      <c r="D116" s="246"/>
      <c r="E116" s="247">
        <f>E117</f>
        <v>8681</v>
      </c>
    </row>
    <row r="117" spans="1:5" ht="15.75" customHeight="1">
      <c r="A117" s="44" t="s">
        <v>353</v>
      </c>
      <c r="B117" s="55">
        <v>1004</v>
      </c>
      <c r="C117" s="56" t="s">
        <v>428</v>
      </c>
      <c r="D117" s="56" t="s">
        <v>354</v>
      </c>
      <c r="E117" s="57">
        <v>8681</v>
      </c>
    </row>
    <row r="118" spans="1:5" s="139" customFormat="1" ht="27.75" customHeight="1">
      <c r="A118" s="258" t="s">
        <v>429</v>
      </c>
      <c r="B118" s="245">
        <v>1004</v>
      </c>
      <c r="C118" s="246" t="s">
        <v>427</v>
      </c>
      <c r="D118" s="246"/>
      <c r="E118" s="247">
        <f>E119</f>
        <v>4308.3</v>
      </c>
    </row>
    <row r="119" spans="1:5" ht="15.75" customHeight="1">
      <c r="A119" s="44" t="s">
        <v>353</v>
      </c>
      <c r="B119" s="55">
        <v>1004</v>
      </c>
      <c r="C119" s="56" t="s">
        <v>427</v>
      </c>
      <c r="D119" s="56" t="s">
        <v>354</v>
      </c>
      <c r="E119" s="57">
        <v>4308.3</v>
      </c>
    </row>
    <row r="120" spans="1:5" ht="17.25" customHeight="1">
      <c r="A120" s="269" t="s">
        <v>100</v>
      </c>
      <c r="B120" s="253">
        <v>1100</v>
      </c>
      <c r="C120" s="143"/>
      <c r="D120" s="143"/>
      <c r="E120" s="254">
        <f>E121</f>
        <v>771.7</v>
      </c>
    </row>
    <row r="121" spans="1:5" ht="15.75" customHeight="1">
      <c r="A121" s="270" t="s">
        <v>101</v>
      </c>
      <c r="B121" s="51">
        <v>1102</v>
      </c>
      <c r="C121" s="38" t="s">
        <v>426</v>
      </c>
      <c r="D121" s="31"/>
      <c r="E121" s="32">
        <f>E122</f>
        <v>771.7</v>
      </c>
    </row>
    <row r="122" spans="1:5" ht="45.75" customHeight="1">
      <c r="A122" s="44" t="s">
        <v>381</v>
      </c>
      <c r="B122" s="51">
        <v>1102</v>
      </c>
      <c r="C122" s="38" t="s">
        <v>426</v>
      </c>
      <c r="D122" s="31"/>
      <c r="E122" s="32">
        <f>E123</f>
        <v>771.7</v>
      </c>
    </row>
    <row r="123" spans="1:5" ht="18" customHeight="1">
      <c r="A123" s="266" t="s">
        <v>362</v>
      </c>
      <c r="B123" s="62">
        <v>1102</v>
      </c>
      <c r="C123" s="38" t="s">
        <v>426</v>
      </c>
      <c r="D123" s="38" t="s">
        <v>350</v>
      </c>
      <c r="E123" s="32">
        <v>771.7</v>
      </c>
    </row>
    <row r="124" spans="1:5" ht="15.75" customHeight="1">
      <c r="A124" s="258" t="s">
        <v>102</v>
      </c>
      <c r="B124" s="253">
        <v>1200</v>
      </c>
      <c r="C124" s="49"/>
      <c r="D124" s="49"/>
      <c r="E124" s="254">
        <f>E125</f>
        <v>296.2</v>
      </c>
    </row>
    <row r="125" spans="1:5" ht="17.25" customHeight="1">
      <c r="A125" s="270" t="s">
        <v>15</v>
      </c>
      <c r="B125" s="51">
        <v>1202</v>
      </c>
      <c r="C125" s="31" t="s">
        <v>425</v>
      </c>
      <c r="D125" s="26"/>
      <c r="E125" s="32">
        <f>E126</f>
        <v>296.2</v>
      </c>
    </row>
    <row r="126" spans="1:5" ht="18" customHeight="1">
      <c r="A126" s="44" t="s">
        <v>380</v>
      </c>
      <c r="B126" s="51">
        <v>1202</v>
      </c>
      <c r="C126" s="31" t="s">
        <v>425</v>
      </c>
      <c r="D126" s="31"/>
      <c r="E126" s="32">
        <f>E127</f>
        <v>296.2</v>
      </c>
    </row>
    <row r="127" spans="1:5" ht="16.5" customHeight="1">
      <c r="A127" s="266" t="s">
        <v>362</v>
      </c>
      <c r="B127" s="51">
        <v>1202</v>
      </c>
      <c r="C127" s="31" t="s">
        <v>425</v>
      </c>
      <c r="D127" s="31" t="s">
        <v>350</v>
      </c>
      <c r="E127" s="32">
        <v>296.2</v>
      </c>
    </row>
    <row r="128" spans="1:5" ht="15" customHeight="1">
      <c r="A128" s="78" t="s">
        <v>95</v>
      </c>
      <c r="B128" s="79"/>
      <c r="C128" s="80"/>
      <c r="D128" s="80"/>
      <c r="E128" s="81">
        <f>E33+E47+E51+E55+E81+E96+E105+E120+E124+E36+E11+E24</f>
        <v>113440.99999999999</v>
      </c>
    </row>
    <row r="131" ht="15">
      <c r="E131" s="133"/>
    </row>
    <row r="133" ht="12.75">
      <c r="E133" s="131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6"/>
      <c r="E1" s="17"/>
      <c r="F1" s="141" t="s">
        <v>320</v>
      </c>
    </row>
    <row r="2" spans="5:6" ht="18" customHeight="1">
      <c r="E2" s="18"/>
      <c r="F2" s="141" t="s">
        <v>196</v>
      </c>
    </row>
    <row r="3" s="20" customFormat="1" ht="15">
      <c r="F3" s="141" t="s">
        <v>205</v>
      </c>
    </row>
    <row r="4" s="20" customFormat="1" ht="15">
      <c r="F4" s="142"/>
    </row>
    <row r="5" spans="2:7" s="20" customFormat="1" ht="15.75">
      <c r="B5" s="9" t="s">
        <v>321</v>
      </c>
      <c r="G5" s="140"/>
    </row>
    <row r="6" ht="15.75">
      <c r="F6" s="17" t="s">
        <v>197</v>
      </c>
    </row>
    <row r="7" spans="1:6" ht="12.75" customHeight="1">
      <c r="A7" s="454" t="s">
        <v>38</v>
      </c>
      <c r="B7" s="456" t="s">
        <v>37</v>
      </c>
      <c r="C7" s="452" t="s">
        <v>39</v>
      </c>
      <c r="D7" s="452" t="s">
        <v>34</v>
      </c>
      <c r="E7" s="452" t="s">
        <v>40</v>
      </c>
      <c r="F7" s="452" t="s">
        <v>41</v>
      </c>
    </row>
    <row r="8" spans="1:6" ht="12.75" customHeight="1">
      <c r="A8" s="455"/>
      <c r="B8" s="457"/>
      <c r="C8" s="453"/>
      <c r="D8" s="453"/>
      <c r="E8" s="453"/>
      <c r="F8" s="453"/>
    </row>
    <row r="9" spans="1:6" ht="15">
      <c r="A9" s="21" t="s">
        <v>42</v>
      </c>
      <c r="B9" s="22" t="s">
        <v>43</v>
      </c>
      <c r="C9" s="61">
        <v>100</v>
      </c>
      <c r="D9" s="63"/>
      <c r="E9" s="63"/>
      <c r="F9" s="64">
        <f>F10+F13</f>
        <v>4885.4</v>
      </c>
    </row>
    <row r="10" spans="1:6" ht="30.75" customHeight="1">
      <c r="A10" s="23" t="s">
        <v>44</v>
      </c>
      <c r="B10" s="67" t="s">
        <v>45</v>
      </c>
      <c r="C10" s="25">
        <v>102</v>
      </c>
      <c r="D10" s="26"/>
      <c r="E10" s="26"/>
      <c r="F10" s="27">
        <f>F11</f>
        <v>1044.3</v>
      </c>
    </row>
    <row r="11" spans="1:6" ht="18.75" customHeight="1">
      <c r="A11" s="28" t="s">
        <v>46</v>
      </c>
      <c r="B11" s="29" t="s">
        <v>178</v>
      </c>
      <c r="C11" s="30">
        <v>102</v>
      </c>
      <c r="D11" s="31" t="s">
        <v>47</v>
      </c>
      <c r="E11" s="31"/>
      <c r="F11" s="32">
        <f>F12</f>
        <v>1044.3</v>
      </c>
    </row>
    <row r="12" spans="1:6" ht="21" customHeight="1">
      <c r="A12" s="28" t="s">
        <v>48</v>
      </c>
      <c r="B12" s="29" t="s">
        <v>323</v>
      </c>
      <c r="C12" s="30">
        <v>102</v>
      </c>
      <c r="D12" s="31" t="s">
        <v>47</v>
      </c>
      <c r="E12" s="31" t="s">
        <v>154</v>
      </c>
      <c r="F12" s="32">
        <v>1044.3</v>
      </c>
    </row>
    <row r="13" spans="1:6" ht="33" customHeight="1">
      <c r="A13" s="23" t="s">
        <v>49</v>
      </c>
      <c r="B13" s="68" t="s">
        <v>50</v>
      </c>
      <c r="C13" s="34">
        <v>103</v>
      </c>
      <c r="D13" s="26"/>
      <c r="E13" s="26"/>
      <c r="F13" s="27">
        <f>F14+F16+F18</f>
        <v>3841.1</v>
      </c>
    </row>
    <row r="14" spans="1:6" ht="17.25" customHeight="1">
      <c r="A14" s="35" t="s">
        <v>51</v>
      </c>
      <c r="B14" s="29" t="s">
        <v>180</v>
      </c>
      <c r="C14" s="30">
        <v>103</v>
      </c>
      <c r="D14" s="31" t="s">
        <v>52</v>
      </c>
      <c r="E14" s="31"/>
      <c r="F14" s="32">
        <f>F15</f>
        <v>897.3</v>
      </c>
    </row>
    <row r="15" spans="1:6" ht="21" customHeight="1">
      <c r="A15" s="35" t="s">
        <v>53</v>
      </c>
      <c r="B15" s="29" t="s">
        <v>323</v>
      </c>
      <c r="C15" s="30">
        <v>103</v>
      </c>
      <c r="D15" s="31" t="s">
        <v>52</v>
      </c>
      <c r="E15" s="31" t="s">
        <v>154</v>
      </c>
      <c r="F15" s="32">
        <v>897.3</v>
      </c>
    </row>
    <row r="16" spans="1:6" ht="19.5" customHeight="1">
      <c r="A16" s="35" t="s">
        <v>54</v>
      </c>
      <c r="B16" s="29" t="s">
        <v>55</v>
      </c>
      <c r="C16" s="30">
        <v>103</v>
      </c>
      <c r="D16" s="31" t="s">
        <v>56</v>
      </c>
      <c r="E16" s="31"/>
      <c r="F16" s="32">
        <f>F17</f>
        <v>239.2</v>
      </c>
    </row>
    <row r="17" spans="1:6" ht="21" customHeight="1">
      <c r="A17" s="35" t="s">
        <v>57</v>
      </c>
      <c r="B17" s="29" t="s">
        <v>322</v>
      </c>
      <c r="C17" s="30">
        <v>103</v>
      </c>
      <c r="D17" s="31" t="s">
        <v>56</v>
      </c>
      <c r="E17" s="31" t="s">
        <v>185</v>
      </c>
      <c r="F17" s="32">
        <v>239.2</v>
      </c>
    </row>
    <row r="18" spans="1:6" ht="16.5" customHeight="1">
      <c r="A18" s="35" t="s">
        <v>58</v>
      </c>
      <c r="B18" s="29" t="s">
        <v>59</v>
      </c>
      <c r="C18" s="30">
        <v>103</v>
      </c>
      <c r="D18" s="31" t="s">
        <v>60</v>
      </c>
      <c r="E18" s="31"/>
      <c r="F18" s="32">
        <f>F19+F20+F23</f>
        <v>2704.6</v>
      </c>
    </row>
    <row r="19" spans="1:6" ht="20.25" customHeight="1">
      <c r="A19" s="35" t="s">
        <v>61</v>
      </c>
      <c r="B19" s="29" t="s">
        <v>323</v>
      </c>
      <c r="C19" s="30">
        <v>103</v>
      </c>
      <c r="D19" s="31" t="s">
        <v>60</v>
      </c>
      <c r="E19" s="31" t="s">
        <v>154</v>
      </c>
      <c r="F19" s="32">
        <v>2604.2</v>
      </c>
    </row>
    <row r="20" spans="1:6" ht="19.5" customHeight="1">
      <c r="A20" s="35" t="s">
        <v>152</v>
      </c>
      <c r="B20" s="29" t="s">
        <v>316</v>
      </c>
      <c r="C20" s="30">
        <v>103</v>
      </c>
      <c r="D20" s="31" t="s">
        <v>60</v>
      </c>
      <c r="E20" s="31" t="s">
        <v>145</v>
      </c>
      <c r="F20" s="32">
        <f>F21+F22</f>
        <v>99.4</v>
      </c>
    </row>
    <row r="21" spans="1:6" ht="19.5" customHeight="1">
      <c r="A21" s="35" t="s">
        <v>183</v>
      </c>
      <c r="B21" s="29" t="s">
        <v>155</v>
      </c>
      <c r="C21" s="30">
        <v>103</v>
      </c>
      <c r="D21" s="31" t="s">
        <v>60</v>
      </c>
      <c r="E21" s="31" t="s">
        <v>156</v>
      </c>
      <c r="F21" s="32">
        <v>55</v>
      </c>
    </row>
    <row r="22" spans="1:6" ht="17.25" customHeight="1">
      <c r="A22" s="35" t="s">
        <v>184</v>
      </c>
      <c r="B22" s="29" t="s">
        <v>319</v>
      </c>
      <c r="C22" s="30">
        <v>103</v>
      </c>
      <c r="D22" s="31" t="s">
        <v>60</v>
      </c>
      <c r="E22" s="31" t="s">
        <v>158</v>
      </c>
      <c r="F22" s="32">
        <v>44.4</v>
      </c>
    </row>
    <row r="23" spans="1:6" ht="17.25" customHeight="1">
      <c r="A23" s="35" t="s">
        <v>200</v>
      </c>
      <c r="B23" s="36" t="s">
        <v>181</v>
      </c>
      <c r="C23" s="30">
        <v>103</v>
      </c>
      <c r="D23" s="31" t="s">
        <v>60</v>
      </c>
      <c r="E23" s="31" t="s">
        <v>182</v>
      </c>
      <c r="F23" s="32">
        <v>1</v>
      </c>
    </row>
    <row r="24" spans="1:6" ht="18.75" customHeight="1">
      <c r="A24" s="35" t="s">
        <v>65</v>
      </c>
      <c r="B24" s="146" t="s">
        <v>43</v>
      </c>
      <c r="C24" s="30">
        <v>100</v>
      </c>
      <c r="D24" s="31"/>
      <c r="E24" s="31"/>
      <c r="F24" s="50">
        <f>F25</f>
        <v>4456.5</v>
      </c>
    </row>
    <row r="25" spans="1:6" ht="18.75" customHeight="1">
      <c r="A25" s="35" t="s">
        <v>66</v>
      </c>
      <c r="B25" s="36" t="s">
        <v>204</v>
      </c>
      <c r="C25" s="30">
        <v>107</v>
      </c>
      <c r="D25" s="31" t="s">
        <v>206</v>
      </c>
      <c r="E25" s="31"/>
      <c r="F25" s="32">
        <f>F26+F27</f>
        <v>4456.5</v>
      </c>
    </row>
    <row r="26" spans="1:6" ht="18.75" customHeight="1">
      <c r="A26" s="35" t="s">
        <v>68</v>
      </c>
      <c r="B26" s="36" t="s">
        <v>318</v>
      </c>
      <c r="C26" s="30">
        <v>107</v>
      </c>
      <c r="D26" s="31" t="s">
        <v>206</v>
      </c>
      <c r="E26" s="31" t="s">
        <v>193</v>
      </c>
      <c r="F26" s="32">
        <v>3449.4</v>
      </c>
    </row>
    <row r="27" spans="1:6" ht="18.75" customHeight="1">
      <c r="A27" s="35" t="s">
        <v>70</v>
      </c>
      <c r="B27" s="29" t="s">
        <v>157</v>
      </c>
      <c r="C27" s="30">
        <v>107</v>
      </c>
      <c r="D27" s="31" t="s">
        <v>206</v>
      </c>
      <c r="E27" s="31" t="s">
        <v>158</v>
      </c>
      <c r="F27" s="32">
        <v>1007.1</v>
      </c>
    </row>
    <row r="28" spans="1:6" ht="18.75" customHeight="1">
      <c r="A28" s="35"/>
      <c r="B28" s="36"/>
      <c r="C28" s="30"/>
      <c r="D28" s="31"/>
      <c r="E28" s="31"/>
      <c r="F28" s="32"/>
    </row>
    <row r="29" spans="1:6" ht="24" customHeight="1">
      <c r="A29" s="28"/>
      <c r="B29" s="39" t="s">
        <v>64</v>
      </c>
      <c r="C29" s="37"/>
      <c r="D29" s="38"/>
      <c r="E29" s="38"/>
      <c r="F29" s="40">
        <f>F31+F44+F47+F64+F69+F72+F94+F98+F114+F123+F134+F138</f>
        <v>52320.1</v>
      </c>
    </row>
    <row r="30" spans="1:6" ht="12.75">
      <c r="A30" s="41" t="s">
        <v>218</v>
      </c>
      <c r="B30" s="42" t="s">
        <v>43</v>
      </c>
      <c r="C30" s="61">
        <v>100</v>
      </c>
      <c r="D30" s="38"/>
      <c r="E30" s="38"/>
      <c r="F30" s="50">
        <f>F31+F44</f>
        <v>17753.899999999998</v>
      </c>
    </row>
    <row r="31" spans="1:6" ht="36" customHeight="1">
      <c r="A31" s="23" t="s">
        <v>219</v>
      </c>
      <c r="B31" s="68" t="s">
        <v>67</v>
      </c>
      <c r="C31" s="34">
        <v>104</v>
      </c>
      <c r="D31" s="26"/>
      <c r="E31" s="26"/>
      <c r="F31" s="27">
        <f>F32+F34+F42</f>
        <v>16453.899999999998</v>
      </c>
    </row>
    <row r="32" spans="1:6" ht="30.75" customHeight="1">
      <c r="A32" s="35" t="s">
        <v>220</v>
      </c>
      <c r="B32" s="69" t="s">
        <v>179</v>
      </c>
      <c r="C32" s="30">
        <v>104</v>
      </c>
      <c r="D32" s="31" t="s">
        <v>69</v>
      </c>
      <c r="E32" s="31"/>
      <c r="F32" s="32">
        <f>F33</f>
        <v>1044.3</v>
      </c>
    </row>
    <row r="33" spans="1:6" ht="30.75" customHeight="1">
      <c r="A33" s="35" t="s">
        <v>221</v>
      </c>
      <c r="B33" s="29" t="s">
        <v>317</v>
      </c>
      <c r="C33" s="30">
        <v>104</v>
      </c>
      <c r="D33" s="31" t="s">
        <v>69</v>
      </c>
      <c r="E33" s="31" t="s">
        <v>154</v>
      </c>
      <c r="F33" s="32">
        <v>1044.3</v>
      </c>
    </row>
    <row r="34" spans="1:6" ht="18.75" customHeight="1">
      <c r="A34" s="35" t="s">
        <v>222</v>
      </c>
      <c r="B34" s="29" t="s">
        <v>71</v>
      </c>
      <c r="C34" s="30">
        <v>104</v>
      </c>
      <c r="D34" s="31" t="s">
        <v>72</v>
      </c>
      <c r="E34" s="136"/>
      <c r="F34" s="32">
        <f>F35+F36+F39</f>
        <v>15404.3</v>
      </c>
    </row>
    <row r="35" spans="1:6" ht="30" customHeight="1">
      <c r="A35" s="35" t="s">
        <v>223</v>
      </c>
      <c r="B35" s="29" t="s">
        <v>317</v>
      </c>
      <c r="C35" s="30">
        <v>104</v>
      </c>
      <c r="D35" s="31" t="s">
        <v>72</v>
      </c>
      <c r="E35" s="31" t="s">
        <v>154</v>
      </c>
      <c r="F35" s="32">
        <v>14988.7</v>
      </c>
    </row>
    <row r="36" spans="1:6" ht="18.75" customHeight="1">
      <c r="A36" s="35" t="s">
        <v>224</v>
      </c>
      <c r="B36" s="29" t="s">
        <v>316</v>
      </c>
      <c r="C36" s="30">
        <v>104</v>
      </c>
      <c r="D36" s="31" t="s">
        <v>72</v>
      </c>
      <c r="E36" s="31" t="s">
        <v>145</v>
      </c>
      <c r="F36" s="32">
        <f>F37+F38</f>
        <v>389.3</v>
      </c>
    </row>
    <row r="37" spans="1:6" ht="18" customHeight="1">
      <c r="A37" s="35" t="s">
        <v>225</v>
      </c>
      <c r="B37" s="29" t="s">
        <v>186</v>
      </c>
      <c r="C37" s="30">
        <v>104</v>
      </c>
      <c r="D37" s="31" t="s">
        <v>72</v>
      </c>
      <c r="E37" s="31" t="s">
        <v>156</v>
      </c>
      <c r="F37" s="32">
        <v>148.4</v>
      </c>
    </row>
    <row r="38" spans="1:6" ht="18.75" customHeight="1">
      <c r="A38" s="35" t="s">
        <v>226</v>
      </c>
      <c r="B38" s="29" t="s">
        <v>157</v>
      </c>
      <c r="C38" s="30">
        <v>104</v>
      </c>
      <c r="D38" s="31" t="s">
        <v>72</v>
      </c>
      <c r="E38" s="31" t="s">
        <v>158</v>
      </c>
      <c r="F38" s="32">
        <v>240.9</v>
      </c>
    </row>
    <row r="39" spans="1:6" ht="17.25" customHeight="1">
      <c r="A39" s="35" t="s">
        <v>227</v>
      </c>
      <c r="B39" s="29" t="s">
        <v>147</v>
      </c>
      <c r="C39" s="30">
        <v>104</v>
      </c>
      <c r="D39" s="31" t="s">
        <v>72</v>
      </c>
      <c r="E39" s="31" t="s">
        <v>146</v>
      </c>
      <c r="F39" s="32">
        <f>F40+F41</f>
        <v>26.3</v>
      </c>
    </row>
    <row r="40" spans="1:6" ht="17.25" customHeight="1">
      <c r="A40" s="35" t="s">
        <v>228</v>
      </c>
      <c r="B40" s="29" t="s">
        <v>187</v>
      </c>
      <c r="C40" s="30">
        <v>104</v>
      </c>
      <c r="D40" s="31" t="s">
        <v>72</v>
      </c>
      <c r="E40" s="31" t="s">
        <v>189</v>
      </c>
      <c r="F40" s="32">
        <v>12</v>
      </c>
    </row>
    <row r="41" spans="1:6" ht="17.25" customHeight="1">
      <c r="A41" s="35" t="s">
        <v>229</v>
      </c>
      <c r="B41" s="29" t="s">
        <v>188</v>
      </c>
      <c r="C41" s="30">
        <v>104</v>
      </c>
      <c r="D41" s="31" t="s">
        <v>72</v>
      </c>
      <c r="E41" s="31" t="s">
        <v>182</v>
      </c>
      <c r="F41" s="32">
        <v>14.3</v>
      </c>
    </row>
    <row r="42" spans="1:6" ht="30.75" customHeight="1">
      <c r="A42" s="35" t="s">
        <v>230</v>
      </c>
      <c r="B42" s="70" t="s">
        <v>214</v>
      </c>
      <c r="C42" s="30">
        <v>104</v>
      </c>
      <c r="D42" s="31" t="s">
        <v>215</v>
      </c>
      <c r="E42" s="31"/>
      <c r="F42" s="32">
        <f>F43</f>
        <v>5.3</v>
      </c>
    </row>
    <row r="43" spans="1:6" ht="21.75" customHeight="1">
      <c r="A43" s="35" t="s">
        <v>231</v>
      </c>
      <c r="B43" s="29" t="s">
        <v>157</v>
      </c>
      <c r="C43" s="30">
        <v>104</v>
      </c>
      <c r="D43" s="31" t="s">
        <v>215</v>
      </c>
      <c r="E43" s="31" t="s">
        <v>158</v>
      </c>
      <c r="F43" s="32">
        <v>5.3</v>
      </c>
    </row>
    <row r="44" spans="1:6" ht="21" customHeight="1">
      <c r="A44" s="23" t="s">
        <v>232</v>
      </c>
      <c r="B44" s="33" t="s">
        <v>3</v>
      </c>
      <c r="C44" s="34">
        <v>111</v>
      </c>
      <c r="D44" s="26"/>
      <c r="E44" s="26"/>
      <c r="F44" s="27">
        <f>F45</f>
        <v>1300</v>
      </c>
    </row>
    <row r="45" spans="1:6" ht="20.25" customHeight="1">
      <c r="A45" s="35" t="s">
        <v>233</v>
      </c>
      <c r="B45" s="45" t="s">
        <v>105</v>
      </c>
      <c r="C45" s="30">
        <v>111</v>
      </c>
      <c r="D45" s="31" t="s">
        <v>73</v>
      </c>
      <c r="E45" s="31"/>
      <c r="F45" s="32">
        <f>F46</f>
        <v>1300</v>
      </c>
    </row>
    <row r="46" spans="1:6" ht="14.25">
      <c r="A46" s="35" t="s">
        <v>234</v>
      </c>
      <c r="B46" s="45" t="s">
        <v>148</v>
      </c>
      <c r="C46" s="30">
        <v>111</v>
      </c>
      <c r="D46" s="31" t="s">
        <v>73</v>
      </c>
      <c r="E46" s="31" t="s">
        <v>149</v>
      </c>
      <c r="F46" s="32">
        <v>1300</v>
      </c>
    </row>
    <row r="47" spans="1:6" ht="18.75" customHeight="1">
      <c r="A47" s="23" t="s">
        <v>235</v>
      </c>
      <c r="B47" s="46" t="s">
        <v>4</v>
      </c>
      <c r="C47" s="34">
        <v>113</v>
      </c>
      <c r="D47" s="26"/>
      <c r="E47" s="26"/>
      <c r="F47" s="27">
        <f>+F56+F50+F52+F58+F62</f>
        <v>734</v>
      </c>
    </row>
    <row r="48" spans="1:6" ht="17.25" customHeight="1">
      <c r="A48" s="35" t="s">
        <v>135</v>
      </c>
      <c r="B48" s="36" t="s">
        <v>62</v>
      </c>
      <c r="C48" s="30">
        <v>113</v>
      </c>
      <c r="D48" s="31" t="s">
        <v>63</v>
      </c>
      <c r="E48" s="31"/>
      <c r="F48" s="32">
        <f>F49</f>
        <v>60</v>
      </c>
    </row>
    <row r="49" spans="1:6" ht="18.75" customHeight="1">
      <c r="A49" s="35" t="s">
        <v>136</v>
      </c>
      <c r="B49" s="36" t="s">
        <v>181</v>
      </c>
      <c r="C49" s="30">
        <v>113</v>
      </c>
      <c r="D49" s="31" t="s">
        <v>63</v>
      </c>
      <c r="E49" s="31" t="s">
        <v>182</v>
      </c>
      <c r="F49" s="32">
        <v>60</v>
      </c>
    </row>
    <row r="50" spans="1:6" ht="28.5" customHeight="1">
      <c r="A50" s="35" t="s">
        <v>236</v>
      </c>
      <c r="B50" s="29" t="s">
        <v>103</v>
      </c>
      <c r="C50" s="30">
        <v>113</v>
      </c>
      <c r="D50" s="31" t="s">
        <v>104</v>
      </c>
      <c r="E50" s="31"/>
      <c r="F50" s="32">
        <f>F51</f>
        <v>242</v>
      </c>
    </row>
    <row r="51" spans="1:6" ht="19.5" customHeight="1">
      <c r="A51" s="35" t="s">
        <v>237</v>
      </c>
      <c r="B51" s="29" t="s">
        <v>150</v>
      </c>
      <c r="C51" s="30">
        <v>113</v>
      </c>
      <c r="D51" s="31" t="s">
        <v>104</v>
      </c>
      <c r="E51" s="31" t="s">
        <v>142</v>
      </c>
      <c r="F51" s="32">
        <v>242</v>
      </c>
    </row>
    <row r="52" spans="1:6" ht="18.75" customHeight="1">
      <c r="A52" s="35" t="s">
        <v>238</v>
      </c>
      <c r="B52" s="82" t="s">
        <v>74</v>
      </c>
      <c r="C52" s="30">
        <v>113</v>
      </c>
      <c r="D52" s="31" t="s">
        <v>75</v>
      </c>
      <c r="E52" s="31"/>
      <c r="F52" s="32">
        <f>F53</f>
        <v>235</v>
      </c>
    </row>
    <row r="53" spans="1:6" ht="18.75" customHeight="1">
      <c r="A53" s="35" t="s">
        <v>239</v>
      </c>
      <c r="B53" s="29" t="s">
        <v>144</v>
      </c>
      <c r="C53" s="30">
        <v>113</v>
      </c>
      <c r="D53" s="31" t="s">
        <v>75</v>
      </c>
      <c r="E53" s="31" t="s">
        <v>145</v>
      </c>
      <c r="F53" s="32">
        <f>F54+F55</f>
        <v>235</v>
      </c>
    </row>
    <row r="54" spans="1:6" ht="19.5" customHeight="1">
      <c r="A54" s="35" t="s">
        <v>240</v>
      </c>
      <c r="B54" s="29" t="s">
        <v>155</v>
      </c>
      <c r="C54" s="30">
        <v>113</v>
      </c>
      <c r="D54" s="31" t="s">
        <v>75</v>
      </c>
      <c r="E54" s="31" t="s">
        <v>156</v>
      </c>
      <c r="F54" s="32">
        <v>5</v>
      </c>
    </row>
    <row r="55" spans="1:6" ht="18.75" customHeight="1">
      <c r="A55" s="35" t="s">
        <v>241</v>
      </c>
      <c r="B55" s="29" t="s">
        <v>157</v>
      </c>
      <c r="C55" s="30">
        <v>113</v>
      </c>
      <c r="D55" s="31" t="s">
        <v>75</v>
      </c>
      <c r="E55" s="31" t="s">
        <v>158</v>
      </c>
      <c r="F55" s="32">
        <v>230</v>
      </c>
    </row>
    <row r="56" spans="1:6" ht="20.25" customHeight="1">
      <c r="A56" s="35" t="s">
        <v>242</v>
      </c>
      <c r="B56" s="71" t="s">
        <v>76</v>
      </c>
      <c r="C56" s="30">
        <v>113</v>
      </c>
      <c r="D56" s="31" t="s">
        <v>77</v>
      </c>
      <c r="E56" s="31"/>
      <c r="F56" s="32">
        <f>F57</f>
        <v>97</v>
      </c>
    </row>
    <row r="57" spans="1:6" ht="15.75" customHeight="1">
      <c r="A57" s="35" t="s">
        <v>243</v>
      </c>
      <c r="B57" s="29" t="s">
        <v>157</v>
      </c>
      <c r="C57" s="30">
        <v>113</v>
      </c>
      <c r="D57" s="31" t="s">
        <v>77</v>
      </c>
      <c r="E57" s="31" t="s">
        <v>158</v>
      </c>
      <c r="F57" s="32">
        <v>97</v>
      </c>
    </row>
    <row r="58" spans="1:6" ht="19.5" customHeight="1">
      <c r="A58" s="35" t="s">
        <v>244</v>
      </c>
      <c r="B58" s="29" t="s">
        <v>131</v>
      </c>
      <c r="C58" s="30">
        <v>113</v>
      </c>
      <c r="D58" s="31" t="s">
        <v>98</v>
      </c>
      <c r="E58" s="31"/>
      <c r="F58" s="32">
        <f>F60+F61</f>
        <v>130</v>
      </c>
    </row>
    <row r="59" spans="1:6" ht="19.5" customHeight="1">
      <c r="A59" s="35" t="s">
        <v>245</v>
      </c>
      <c r="B59" s="29" t="s">
        <v>144</v>
      </c>
      <c r="C59" s="30">
        <v>113</v>
      </c>
      <c r="D59" s="31" t="s">
        <v>98</v>
      </c>
      <c r="E59" s="31" t="s">
        <v>145</v>
      </c>
      <c r="F59" s="32">
        <f>SUM(F60:F61)</f>
        <v>130</v>
      </c>
    </row>
    <row r="60" spans="1:6" ht="20.25" customHeight="1">
      <c r="A60" s="35" t="s">
        <v>246</v>
      </c>
      <c r="B60" s="29" t="s">
        <v>186</v>
      </c>
      <c r="C60" s="30">
        <v>113</v>
      </c>
      <c r="D60" s="31" t="s">
        <v>98</v>
      </c>
      <c r="E60" s="31" t="s">
        <v>156</v>
      </c>
      <c r="F60" s="32">
        <v>15</v>
      </c>
    </row>
    <row r="61" spans="1:6" ht="18.75" customHeight="1">
      <c r="A61" s="35" t="s">
        <v>247</v>
      </c>
      <c r="B61" s="29" t="s">
        <v>157</v>
      </c>
      <c r="C61" s="30">
        <v>113</v>
      </c>
      <c r="D61" s="31" t="s">
        <v>98</v>
      </c>
      <c r="E61" s="31" t="s">
        <v>158</v>
      </c>
      <c r="F61" s="32">
        <v>115</v>
      </c>
    </row>
    <row r="62" spans="1:6" ht="30.75" customHeight="1">
      <c r="A62" s="35" t="s">
        <v>248</v>
      </c>
      <c r="B62" s="29" t="s">
        <v>139</v>
      </c>
      <c r="C62" s="51">
        <v>113</v>
      </c>
      <c r="D62" s="31" t="s">
        <v>138</v>
      </c>
      <c r="E62" s="31"/>
      <c r="F62" s="32">
        <f>F63</f>
        <v>30</v>
      </c>
    </row>
    <row r="63" spans="1:6" ht="18.75" customHeight="1">
      <c r="A63" s="35" t="s">
        <v>249</v>
      </c>
      <c r="B63" s="29" t="s">
        <v>157</v>
      </c>
      <c r="C63" s="51">
        <v>113</v>
      </c>
      <c r="D63" s="31" t="s">
        <v>138</v>
      </c>
      <c r="E63" s="31" t="s">
        <v>158</v>
      </c>
      <c r="F63" s="32">
        <v>30</v>
      </c>
    </row>
    <row r="64" spans="1:6" ht="18.75" customHeight="1">
      <c r="A64" s="41"/>
      <c r="B64" s="47" t="s">
        <v>78</v>
      </c>
      <c r="C64" s="48">
        <v>300</v>
      </c>
      <c r="D64" s="49"/>
      <c r="E64" s="49"/>
      <c r="F64" s="50">
        <f>F65</f>
        <v>101</v>
      </c>
    </row>
    <row r="65" spans="1:6" ht="28.5" customHeight="1">
      <c r="A65" s="35" t="s">
        <v>250</v>
      </c>
      <c r="B65" s="72" t="s">
        <v>107</v>
      </c>
      <c r="C65" s="25">
        <v>309</v>
      </c>
      <c r="D65" s="26"/>
      <c r="E65" s="26"/>
      <c r="F65" s="27">
        <f>F66</f>
        <v>101</v>
      </c>
    </row>
    <row r="66" spans="1:6" ht="47.25" customHeight="1">
      <c r="A66" s="35" t="s">
        <v>251</v>
      </c>
      <c r="B66" s="73" t="s">
        <v>79</v>
      </c>
      <c r="C66" s="51">
        <v>309</v>
      </c>
      <c r="D66" s="31" t="s">
        <v>80</v>
      </c>
      <c r="E66" s="31"/>
      <c r="F66" s="32">
        <f>F67</f>
        <v>101</v>
      </c>
    </row>
    <row r="67" spans="1:6" ht="16.5" customHeight="1">
      <c r="A67" s="35" t="s">
        <v>252</v>
      </c>
      <c r="B67" s="29" t="s">
        <v>157</v>
      </c>
      <c r="C67" s="51">
        <v>309</v>
      </c>
      <c r="D67" s="31" t="s">
        <v>80</v>
      </c>
      <c r="E67" s="31" t="s">
        <v>158</v>
      </c>
      <c r="F67" s="32">
        <v>101</v>
      </c>
    </row>
    <row r="68" spans="1:6" s="139" customFormat="1" ht="18" customHeight="1">
      <c r="A68" s="41"/>
      <c r="B68" s="76" t="s">
        <v>109</v>
      </c>
      <c r="C68" s="48">
        <v>400</v>
      </c>
      <c r="D68" s="49"/>
      <c r="E68" s="49"/>
      <c r="F68" s="50">
        <f>F69</f>
        <v>296.4</v>
      </c>
    </row>
    <row r="69" spans="1:6" ht="17.25" customHeight="1">
      <c r="A69" s="23" t="s">
        <v>253</v>
      </c>
      <c r="B69" s="33" t="s">
        <v>110</v>
      </c>
      <c r="C69" s="25">
        <v>401</v>
      </c>
      <c r="D69" s="26"/>
      <c r="E69" s="26"/>
      <c r="F69" s="27">
        <f>F70</f>
        <v>296.4</v>
      </c>
    </row>
    <row r="70" spans="1:6" s="18" customFormat="1" ht="27.75" customHeight="1">
      <c r="A70" s="35" t="s">
        <v>254</v>
      </c>
      <c r="B70" s="29" t="s">
        <v>111</v>
      </c>
      <c r="C70" s="51">
        <v>401</v>
      </c>
      <c r="D70" s="31" t="s">
        <v>112</v>
      </c>
      <c r="E70" s="31"/>
      <c r="F70" s="32">
        <f>F71</f>
        <v>296.4</v>
      </c>
    </row>
    <row r="71" spans="1:6" ht="29.25" customHeight="1">
      <c r="A71" s="35" t="s">
        <v>255</v>
      </c>
      <c r="B71" s="29" t="s">
        <v>151</v>
      </c>
      <c r="C71" s="51">
        <v>401</v>
      </c>
      <c r="D71" s="31" t="s">
        <v>112</v>
      </c>
      <c r="E71" s="31" t="s">
        <v>143</v>
      </c>
      <c r="F71" s="32">
        <v>296.4</v>
      </c>
    </row>
    <row r="72" spans="1:6" ht="18" customHeight="1">
      <c r="A72" s="41"/>
      <c r="B72" s="47" t="s">
        <v>81</v>
      </c>
      <c r="C72" s="48">
        <v>500</v>
      </c>
      <c r="D72" s="49"/>
      <c r="E72" s="49"/>
      <c r="F72" s="50">
        <f>F73</f>
        <v>0</v>
      </c>
    </row>
    <row r="73" spans="1:6" ht="17.25" customHeight="1">
      <c r="A73" s="52" t="s">
        <v>256</v>
      </c>
      <c r="B73" s="24" t="s">
        <v>20</v>
      </c>
      <c r="C73" s="25">
        <v>503</v>
      </c>
      <c r="D73" s="26"/>
      <c r="E73" s="26"/>
      <c r="F73" s="27">
        <f>F74+F76+F78+F80++F82+F84+F86+F88+F90+F92</f>
        <v>0</v>
      </c>
    </row>
    <row r="74" spans="1:6" ht="33.75" customHeight="1">
      <c r="A74" s="53" t="s">
        <v>257</v>
      </c>
      <c r="B74" s="70" t="s">
        <v>96</v>
      </c>
      <c r="C74" s="51">
        <v>503</v>
      </c>
      <c r="D74" s="31" t="s">
        <v>29</v>
      </c>
      <c r="E74" s="31"/>
      <c r="F74" s="32">
        <f>F75</f>
        <v>0</v>
      </c>
    </row>
    <row r="75" spans="1:6" ht="16.5" customHeight="1">
      <c r="A75" s="53" t="s">
        <v>258</v>
      </c>
      <c r="B75" s="29" t="s">
        <v>157</v>
      </c>
      <c r="C75" s="51">
        <v>503</v>
      </c>
      <c r="D75" s="31" t="s">
        <v>29</v>
      </c>
      <c r="E75" s="31" t="s">
        <v>158</v>
      </c>
      <c r="F75" s="32"/>
    </row>
    <row r="76" spans="1:6" ht="18" customHeight="1">
      <c r="A76" s="65" t="s">
        <v>259</v>
      </c>
      <c r="B76" s="66" t="s">
        <v>35</v>
      </c>
      <c r="C76" s="51">
        <v>503</v>
      </c>
      <c r="D76" s="31" t="s">
        <v>82</v>
      </c>
      <c r="E76" s="31"/>
      <c r="F76" s="32">
        <f>F77</f>
        <v>0</v>
      </c>
    </row>
    <row r="77" spans="1:6" ht="18.75" customHeight="1">
      <c r="A77" s="53" t="s">
        <v>260</v>
      </c>
      <c r="B77" s="29" t="s">
        <v>157</v>
      </c>
      <c r="C77" s="51">
        <v>503</v>
      </c>
      <c r="D77" s="31" t="s">
        <v>30</v>
      </c>
      <c r="E77" s="31" t="s">
        <v>158</v>
      </c>
      <c r="F77" s="32"/>
    </row>
    <row r="78" spans="1:6" ht="34.5" customHeight="1">
      <c r="A78" s="53" t="s">
        <v>261</v>
      </c>
      <c r="B78" s="70" t="s">
        <v>106</v>
      </c>
      <c r="C78" s="51">
        <v>503</v>
      </c>
      <c r="D78" s="31" t="s">
        <v>31</v>
      </c>
      <c r="E78" s="31"/>
      <c r="F78" s="32">
        <f>F79</f>
        <v>0</v>
      </c>
    </row>
    <row r="79" spans="1:6" ht="19.5" customHeight="1">
      <c r="A79" s="53" t="s">
        <v>262</v>
      </c>
      <c r="B79" s="29" t="s">
        <v>157</v>
      </c>
      <c r="C79" s="51">
        <v>503</v>
      </c>
      <c r="D79" s="31" t="s">
        <v>31</v>
      </c>
      <c r="E79" s="31" t="s">
        <v>158</v>
      </c>
      <c r="F79" s="32"/>
    </row>
    <row r="80" spans="1:6" ht="20.25" customHeight="1">
      <c r="A80" s="53" t="s">
        <v>263</v>
      </c>
      <c r="B80" s="29" t="s">
        <v>192</v>
      </c>
      <c r="C80" s="51">
        <v>503</v>
      </c>
      <c r="D80" s="31" t="s">
        <v>32</v>
      </c>
      <c r="E80" s="31"/>
      <c r="F80" s="32">
        <f>F81</f>
        <v>0</v>
      </c>
    </row>
    <row r="81" spans="1:6" ht="14.25">
      <c r="A81" s="53" t="s">
        <v>264</v>
      </c>
      <c r="B81" s="29" t="s">
        <v>157</v>
      </c>
      <c r="C81" s="51">
        <v>503</v>
      </c>
      <c r="D81" s="31" t="s">
        <v>32</v>
      </c>
      <c r="E81" s="31" t="s">
        <v>158</v>
      </c>
      <c r="F81" s="32"/>
    </row>
    <row r="82" spans="1:6" ht="20.25" customHeight="1">
      <c r="A82" s="53" t="s">
        <v>265</v>
      </c>
      <c r="B82" s="29" t="s">
        <v>36</v>
      </c>
      <c r="C82" s="51">
        <v>503</v>
      </c>
      <c r="D82" s="31" t="s">
        <v>33</v>
      </c>
      <c r="E82" s="31"/>
      <c r="F82" s="32">
        <f>F83</f>
        <v>0</v>
      </c>
    </row>
    <row r="83" spans="1:6" ht="19.5" customHeight="1">
      <c r="A83" s="53" t="s">
        <v>266</v>
      </c>
      <c r="B83" s="29" t="s">
        <v>157</v>
      </c>
      <c r="C83" s="51">
        <v>503</v>
      </c>
      <c r="D83" s="31" t="s">
        <v>33</v>
      </c>
      <c r="E83" s="31" t="s">
        <v>158</v>
      </c>
      <c r="F83" s="32"/>
    </row>
    <row r="84" spans="1:6" ht="19.5" customHeight="1">
      <c r="A84" s="53" t="s">
        <v>267</v>
      </c>
      <c r="B84" s="29" t="s">
        <v>190</v>
      </c>
      <c r="C84" s="51">
        <v>503</v>
      </c>
      <c r="D84" s="31" t="s">
        <v>170</v>
      </c>
      <c r="E84" s="31"/>
      <c r="F84" s="32">
        <f>F85</f>
        <v>0</v>
      </c>
    </row>
    <row r="85" spans="1:6" ht="19.5" customHeight="1">
      <c r="A85" s="53" t="s">
        <v>268</v>
      </c>
      <c r="B85" s="29" t="s">
        <v>157</v>
      </c>
      <c r="C85" s="51">
        <v>503</v>
      </c>
      <c r="D85" s="31" t="s">
        <v>170</v>
      </c>
      <c r="E85" s="31" t="s">
        <v>158</v>
      </c>
      <c r="F85" s="32"/>
    </row>
    <row r="86" spans="1:6" ht="19.5" customHeight="1">
      <c r="A86" s="53" t="s">
        <v>269</v>
      </c>
      <c r="B86" s="29" t="s">
        <v>191</v>
      </c>
      <c r="C86" s="51">
        <v>503</v>
      </c>
      <c r="D86" s="31" t="s">
        <v>175</v>
      </c>
      <c r="E86" s="31"/>
      <c r="F86" s="32">
        <f>F87</f>
        <v>0</v>
      </c>
    </row>
    <row r="87" spans="1:6" ht="19.5" customHeight="1">
      <c r="A87" s="53" t="s">
        <v>270</v>
      </c>
      <c r="B87" s="29" t="s">
        <v>157</v>
      </c>
      <c r="C87" s="51">
        <v>503</v>
      </c>
      <c r="D87" s="31" t="s">
        <v>175</v>
      </c>
      <c r="E87" s="31" t="s">
        <v>158</v>
      </c>
      <c r="F87" s="32"/>
    </row>
    <row r="88" spans="1:6" ht="19.5" customHeight="1">
      <c r="A88" s="53" t="s">
        <v>271</v>
      </c>
      <c r="B88" s="29" t="s">
        <v>203</v>
      </c>
      <c r="C88" s="51">
        <v>503</v>
      </c>
      <c r="D88" s="31" t="s">
        <v>202</v>
      </c>
      <c r="E88" s="31"/>
      <c r="F88" s="32">
        <f>F89</f>
        <v>0</v>
      </c>
    </row>
    <row r="89" spans="1:6" ht="19.5" customHeight="1">
      <c r="A89" s="53" t="s">
        <v>272</v>
      </c>
      <c r="B89" s="29" t="s">
        <v>157</v>
      </c>
      <c r="C89" s="51">
        <v>503</v>
      </c>
      <c r="D89" s="31" t="s">
        <v>202</v>
      </c>
      <c r="E89" s="31" t="s">
        <v>158</v>
      </c>
      <c r="F89" s="32"/>
    </row>
    <row r="90" spans="1:6" ht="45.75" customHeight="1">
      <c r="A90" s="53" t="s">
        <v>273</v>
      </c>
      <c r="B90" s="70" t="s">
        <v>113</v>
      </c>
      <c r="C90" s="51">
        <v>503</v>
      </c>
      <c r="D90" s="31" t="s">
        <v>114</v>
      </c>
      <c r="E90" s="31"/>
      <c r="F90" s="32">
        <f>F91</f>
        <v>0</v>
      </c>
    </row>
    <row r="91" spans="1:6" ht="16.5" customHeight="1">
      <c r="A91" s="53" t="s">
        <v>274</v>
      </c>
      <c r="B91" s="29" t="s">
        <v>157</v>
      </c>
      <c r="C91" s="51">
        <v>503</v>
      </c>
      <c r="D91" s="31" t="s">
        <v>115</v>
      </c>
      <c r="E91" s="31" t="s">
        <v>158</v>
      </c>
      <c r="F91" s="32"/>
    </row>
    <row r="92" spans="1:6" ht="20.25" customHeight="1">
      <c r="A92" s="53" t="s">
        <v>275</v>
      </c>
      <c r="B92" s="29" t="s">
        <v>116</v>
      </c>
      <c r="C92" s="51">
        <v>503</v>
      </c>
      <c r="D92" s="31" t="s">
        <v>117</v>
      </c>
      <c r="E92" s="31"/>
      <c r="F92" s="32">
        <f>F93</f>
        <v>0</v>
      </c>
    </row>
    <row r="93" spans="1:6" ht="17.25" customHeight="1">
      <c r="A93" s="53" t="s">
        <v>276</v>
      </c>
      <c r="B93" s="29" t="s">
        <v>157</v>
      </c>
      <c r="C93" s="51">
        <v>503</v>
      </c>
      <c r="D93" s="31" t="s">
        <v>117</v>
      </c>
      <c r="E93" s="31" t="s">
        <v>158</v>
      </c>
      <c r="F93" s="32"/>
    </row>
    <row r="94" spans="1:6" ht="16.5" customHeight="1">
      <c r="A94" s="41"/>
      <c r="B94" s="47" t="s">
        <v>83</v>
      </c>
      <c r="C94" s="48">
        <v>600</v>
      </c>
      <c r="D94" s="49"/>
      <c r="E94" s="49"/>
      <c r="F94" s="50">
        <f>F95</f>
        <v>14.1</v>
      </c>
    </row>
    <row r="95" spans="1:6" ht="20.25" customHeight="1">
      <c r="A95" s="52" t="s">
        <v>277</v>
      </c>
      <c r="B95" s="33" t="s">
        <v>84</v>
      </c>
      <c r="C95" s="25">
        <v>605</v>
      </c>
      <c r="D95" s="26"/>
      <c r="E95" s="26"/>
      <c r="F95" s="27">
        <f>F96</f>
        <v>14.1</v>
      </c>
    </row>
    <row r="96" spans="1:6" ht="18" customHeight="1">
      <c r="A96" s="53" t="s">
        <v>278</v>
      </c>
      <c r="B96" s="29" t="s">
        <v>85</v>
      </c>
      <c r="C96" s="51">
        <v>605</v>
      </c>
      <c r="D96" s="31" t="s">
        <v>86</v>
      </c>
      <c r="E96" s="31"/>
      <c r="F96" s="32">
        <f>F97</f>
        <v>14.1</v>
      </c>
    </row>
    <row r="97" spans="1:6" ht="16.5" customHeight="1">
      <c r="A97" s="53" t="s">
        <v>279</v>
      </c>
      <c r="B97" s="29" t="s">
        <v>157</v>
      </c>
      <c r="C97" s="51">
        <v>605</v>
      </c>
      <c r="D97" s="31" t="s">
        <v>86</v>
      </c>
      <c r="E97" s="31" t="s">
        <v>158</v>
      </c>
      <c r="F97" s="32">
        <v>14.1</v>
      </c>
    </row>
    <row r="98" spans="1:6" ht="15.75" customHeight="1">
      <c r="A98" s="41"/>
      <c r="B98" s="47" t="s">
        <v>87</v>
      </c>
      <c r="C98" s="48">
        <v>700</v>
      </c>
      <c r="D98" s="49"/>
      <c r="E98" s="49"/>
      <c r="F98" s="50">
        <f>F99+F101</f>
        <v>1536</v>
      </c>
    </row>
    <row r="99" spans="1:6" s="18" customFormat="1" ht="41.25" customHeight="1">
      <c r="A99" s="23" t="s">
        <v>280</v>
      </c>
      <c r="B99" s="144" t="s">
        <v>217</v>
      </c>
      <c r="C99" s="51">
        <v>705</v>
      </c>
      <c r="D99" s="145" t="s">
        <v>216</v>
      </c>
      <c r="E99" s="143"/>
      <c r="F99" s="50">
        <f>F100</f>
        <v>106</v>
      </c>
    </row>
    <row r="100" spans="1:6" ht="15.75" customHeight="1">
      <c r="A100" s="41" t="s">
        <v>281</v>
      </c>
      <c r="B100" s="29" t="s">
        <v>157</v>
      </c>
      <c r="C100" s="48">
        <v>705</v>
      </c>
      <c r="D100" s="145" t="s">
        <v>216</v>
      </c>
      <c r="E100" s="49" t="s">
        <v>158</v>
      </c>
      <c r="F100" s="50">
        <v>106</v>
      </c>
    </row>
    <row r="101" spans="1:6" ht="18" customHeight="1">
      <c r="A101" s="23" t="s">
        <v>282</v>
      </c>
      <c r="B101" s="29" t="s">
        <v>12</v>
      </c>
      <c r="C101" s="25">
        <v>707</v>
      </c>
      <c r="D101" s="26"/>
      <c r="E101" s="26"/>
      <c r="F101" s="27">
        <f>F102+F104+F106+F108+F110+F112</f>
        <v>1430</v>
      </c>
    </row>
    <row r="102" spans="1:6" ht="28.5">
      <c r="A102" s="35" t="s">
        <v>283</v>
      </c>
      <c r="B102" s="29" t="s">
        <v>99</v>
      </c>
      <c r="C102" s="51">
        <v>707</v>
      </c>
      <c r="D102" s="31" t="s">
        <v>88</v>
      </c>
      <c r="E102" s="31"/>
      <c r="F102" s="32">
        <f>F103</f>
        <v>550</v>
      </c>
    </row>
    <row r="103" spans="1:6" ht="16.5" customHeight="1">
      <c r="A103" s="35" t="s">
        <v>284</v>
      </c>
      <c r="B103" s="29" t="s">
        <v>157</v>
      </c>
      <c r="C103" s="51">
        <v>707</v>
      </c>
      <c r="D103" s="31" t="s">
        <v>88</v>
      </c>
      <c r="E103" s="31" t="s">
        <v>158</v>
      </c>
      <c r="F103" s="32">
        <v>550</v>
      </c>
    </row>
    <row r="104" spans="1:6" ht="29.25" customHeight="1">
      <c r="A104" s="35" t="s">
        <v>285</v>
      </c>
      <c r="B104" s="29" t="s">
        <v>195</v>
      </c>
      <c r="C104" s="51">
        <v>707</v>
      </c>
      <c r="D104" s="31" t="s">
        <v>132</v>
      </c>
      <c r="E104" s="31"/>
      <c r="F104" s="32">
        <f>F105</f>
        <v>150</v>
      </c>
    </row>
    <row r="105" spans="1:6" ht="18.75" customHeight="1">
      <c r="A105" s="35" t="s">
        <v>286</v>
      </c>
      <c r="B105" s="29" t="s">
        <v>157</v>
      </c>
      <c r="C105" s="51">
        <v>707</v>
      </c>
      <c r="D105" s="31" t="s">
        <v>132</v>
      </c>
      <c r="E105" s="31" t="s">
        <v>158</v>
      </c>
      <c r="F105" s="32">
        <v>150</v>
      </c>
    </row>
    <row r="106" spans="1:6" ht="30" customHeight="1">
      <c r="A106" s="35" t="s">
        <v>287</v>
      </c>
      <c r="B106" s="29" t="s">
        <v>134</v>
      </c>
      <c r="C106" s="51">
        <v>707</v>
      </c>
      <c r="D106" s="31" t="s">
        <v>133</v>
      </c>
      <c r="E106" s="31"/>
      <c r="F106" s="32">
        <f>F107</f>
        <v>155</v>
      </c>
    </row>
    <row r="107" spans="1:6" ht="18.75" customHeight="1">
      <c r="A107" s="35" t="s">
        <v>288</v>
      </c>
      <c r="B107" s="29" t="s">
        <v>157</v>
      </c>
      <c r="C107" s="51">
        <v>707</v>
      </c>
      <c r="D107" s="31" t="s">
        <v>133</v>
      </c>
      <c r="E107" s="31" t="s">
        <v>158</v>
      </c>
      <c r="F107" s="32">
        <v>155</v>
      </c>
    </row>
    <row r="108" spans="1:6" ht="33" customHeight="1">
      <c r="A108" s="35" t="s">
        <v>287</v>
      </c>
      <c r="B108" s="29" t="s">
        <v>194</v>
      </c>
      <c r="C108" s="51">
        <v>707</v>
      </c>
      <c r="D108" s="31" t="s">
        <v>137</v>
      </c>
      <c r="E108" s="31"/>
      <c r="F108" s="32">
        <f>F109</f>
        <v>125</v>
      </c>
    </row>
    <row r="109" spans="1:6" ht="18.75" customHeight="1">
      <c r="A109" s="35" t="s">
        <v>288</v>
      </c>
      <c r="B109" s="29" t="s">
        <v>157</v>
      </c>
      <c r="C109" s="51">
        <v>707</v>
      </c>
      <c r="D109" s="31" t="s">
        <v>137</v>
      </c>
      <c r="E109" s="31" t="s">
        <v>158</v>
      </c>
      <c r="F109" s="32">
        <v>125</v>
      </c>
    </row>
    <row r="110" spans="1:6" ht="30.75" customHeight="1">
      <c r="A110" s="35" t="s">
        <v>289</v>
      </c>
      <c r="B110" s="29" t="s">
        <v>139</v>
      </c>
      <c r="C110" s="51">
        <v>707</v>
      </c>
      <c r="D110" s="31" t="s">
        <v>138</v>
      </c>
      <c r="E110" s="31"/>
      <c r="F110" s="32">
        <f>F111</f>
        <v>200</v>
      </c>
    </row>
    <row r="111" spans="1:6" ht="18.75" customHeight="1">
      <c r="A111" s="35" t="s">
        <v>290</v>
      </c>
      <c r="B111" s="29" t="s">
        <v>157</v>
      </c>
      <c r="C111" s="51">
        <v>707</v>
      </c>
      <c r="D111" s="31" t="s">
        <v>138</v>
      </c>
      <c r="E111" s="31" t="s">
        <v>158</v>
      </c>
      <c r="F111" s="32">
        <v>200</v>
      </c>
    </row>
    <row r="112" spans="1:6" ht="18.75" customHeight="1">
      <c r="A112" s="35" t="s">
        <v>291</v>
      </c>
      <c r="B112" s="29" t="s">
        <v>177</v>
      </c>
      <c r="C112" s="51">
        <v>707</v>
      </c>
      <c r="D112" s="31" t="s">
        <v>176</v>
      </c>
      <c r="E112" s="31"/>
      <c r="F112" s="32">
        <f>F113</f>
        <v>250</v>
      </c>
    </row>
    <row r="113" spans="1:6" ht="18.75" customHeight="1">
      <c r="A113" s="35" t="s">
        <v>292</v>
      </c>
      <c r="B113" s="29" t="s">
        <v>157</v>
      </c>
      <c r="C113" s="51">
        <v>707</v>
      </c>
      <c r="D113" s="31" t="s">
        <v>176</v>
      </c>
      <c r="E113" s="31" t="s">
        <v>158</v>
      </c>
      <c r="F113" s="32">
        <v>250</v>
      </c>
    </row>
    <row r="114" spans="1:6" ht="17.25" customHeight="1">
      <c r="A114" s="35"/>
      <c r="B114" s="47" t="s">
        <v>108</v>
      </c>
      <c r="C114" s="48">
        <v>800</v>
      </c>
      <c r="D114" s="49"/>
      <c r="E114" s="49"/>
      <c r="F114" s="50">
        <f>F115+F118</f>
        <v>11695</v>
      </c>
    </row>
    <row r="115" spans="1:6" ht="15">
      <c r="A115" s="35" t="s">
        <v>293</v>
      </c>
      <c r="B115" s="24" t="s">
        <v>89</v>
      </c>
      <c r="C115" s="25">
        <v>801</v>
      </c>
      <c r="D115" s="26"/>
      <c r="E115" s="26"/>
      <c r="F115" s="27">
        <f>F116</f>
        <v>9770</v>
      </c>
    </row>
    <row r="116" spans="1:6" ht="27.75" customHeight="1">
      <c r="A116" s="35" t="s">
        <v>294</v>
      </c>
      <c r="B116" s="44" t="s">
        <v>90</v>
      </c>
      <c r="C116" s="51">
        <v>801</v>
      </c>
      <c r="D116" s="31" t="s">
        <v>198</v>
      </c>
      <c r="E116" s="31"/>
      <c r="F116" s="32">
        <f>F117</f>
        <v>9770</v>
      </c>
    </row>
    <row r="117" spans="1:6" ht="17.25" customHeight="1">
      <c r="A117" s="35" t="s">
        <v>295</v>
      </c>
      <c r="B117" s="29" t="s">
        <v>157</v>
      </c>
      <c r="C117" s="51">
        <v>801</v>
      </c>
      <c r="D117" s="31" t="s">
        <v>198</v>
      </c>
      <c r="E117" s="31" t="s">
        <v>158</v>
      </c>
      <c r="F117" s="32">
        <v>9770</v>
      </c>
    </row>
    <row r="118" spans="1:6" s="19" customFormat="1" ht="17.25" customHeight="1">
      <c r="A118" s="23" t="s">
        <v>296</v>
      </c>
      <c r="B118" s="33" t="s">
        <v>201</v>
      </c>
      <c r="C118" s="25">
        <v>804</v>
      </c>
      <c r="D118" s="26"/>
      <c r="E118" s="26"/>
      <c r="F118" s="27">
        <f>F119+F121</f>
        <v>1925</v>
      </c>
    </row>
    <row r="119" spans="1:6" s="19" customFormat="1" ht="17.25" customHeight="1">
      <c r="A119" s="23" t="s">
        <v>297</v>
      </c>
      <c r="B119" s="29" t="s">
        <v>194</v>
      </c>
      <c r="C119" s="51">
        <v>804</v>
      </c>
      <c r="D119" s="31" t="s">
        <v>137</v>
      </c>
      <c r="E119" s="31"/>
      <c r="F119" s="27">
        <f>F120</f>
        <v>225</v>
      </c>
    </row>
    <row r="120" spans="1:6" s="19" customFormat="1" ht="17.25" customHeight="1">
      <c r="A120" s="23" t="s">
        <v>298</v>
      </c>
      <c r="B120" s="29" t="s">
        <v>157</v>
      </c>
      <c r="C120" s="51">
        <v>804</v>
      </c>
      <c r="D120" s="31" t="s">
        <v>137</v>
      </c>
      <c r="E120" s="31" t="s">
        <v>158</v>
      </c>
      <c r="F120" s="27">
        <v>225</v>
      </c>
    </row>
    <row r="121" spans="1:6" ht="29.25" customHeight="1">
      <c r="A121" s="35" t="s">
        <v>299</v>
      </c>
      <c r="B121" s="29" t="s">
        <v>177</v>
      </c>
      <c r="C121" s="51">
        <v>804</v>
      </c>
      <c r="D121" s="31" t="s">
        <v>176</v>
      </c>
      <c r="E121" s="31"/>
      <c r="F121" s="32">
        <f>F122</f>
        <v>1700</v>
      </c>
    </row>
    <row r="122" spans="1:6" ht="17.25" customHeight="1">
      <c r="A122" s="35" t="s">
        <v>300</v>
      </c>
      <c r="B122" s="29" t="s">
        <v>157</v>
      </c>
      <c r="C122" s="51">
        <v>804</v>
      </c>
      <c r="D122" s="31" t="s">
        <v>176</v>
      </c>
      <c r="E122" s="31" t="s">
        <v>158</v>
      </c>
      <c r="F122" s="32">
        <v>1700</v>
      </c>
    </row>
    <row r="123" spans="1:6" ht="17.25" customHeight="1">
      <c r="A123" s="41"/>
      <c r="B123" s="47" t="s">
        <v>91</v>
      </c>
      <c r="C123" s="48">
        <v>1000</v>
      </c>
      <c r="D123" s="49"/>
      <c r="E123" s="49"/>
      <c r="F123" s="50">
        <f>F124</f>
        <v>18363.100000000002</v>
      </c>
    </row>
    <row r="124" spans="1:6" ht="18.75" customHeight="1">
      <c r="A124" s="52" t="s">
        <v>301</v>
      </c>
      <c r="B124" s="44" t="s">
        <v>92</v>
      </c>
      <c r="C124" s="25">
        <v>1004</v>
      </c>
      <c r="D124" s="26"/>
      <c r="E124" s="26"/>
      <c r="F124" s="27">
        <f>F125+F130+F132</f>
        <v>18363.100000000002</v>
      </c>
    </row>
    <row r="125" spans="1:6" ht="28.5">
      <c r="A125" s="23" t="s">
        <v>302</v>
      </c>
      <c r="B125" s="29" t="s">
        <v>207</v>
      </c>
      <c r="C125" s="30">
        <v>1004</v>
      </c>
      <c r="D125" s="31" t="s">
        <v>208</v>
      </c>
      <c r="E125" s="31"/>
      <c r="F125" s="32">
        <f>F126+F127</f>
        <v>5338.6</v>
      </c>
    </row>
    <row r="126" spans="1:8" ht="29.25" customHeight="1">
      <c r="A126" s="23" t="s">
        <v>303</v>
      </c>
      <c r="B126" s="29" t="s">
        <v>317</v>
      </c>
      <c r="C126" s="30">
        <v>1004</v>
      </c>
      <c r="D126" s="31" t="s">
        <v>208</v>
      </c>
      <c r="E126" s="31" t="s">
        <v>154</v>
      </c>
      <c r="F126" s="32">
        <v>3670.8</v>
      </c>
      <c r="G126">
        <v>3497.1</v>
      </c>
      <c r="H126">
        <v>173.7</v>
      </c>
    </row>
    <row r="127" spans="1:8" ht="18" customHeight="1">
      <c r="A127" s="23" t="s">
        <v>304</v>
      </c>
      <c r="B127" s="29" t="s">
        <v>144</v>
      </c>
      <c r="C127" s="30">
        <v>1004</v>
      </c>
      <c r="D127" s="31" t="s">
        <v>208</v>
      </c>
      <c r="E127" s="31" t="s">
        <v>145</v>
      </c>
      <c r="F127" s="32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3" t="s">
        <v>305</v>
      </c>
      <c r="B128" s="29" t="s">
        <v>155</v>
      </c>
      <c r="C128" s="30"/>
      <c r="D128" s="31"/>
      <c r="E128" s="31" t="s">
        <v>156</v>
      </c>
      <c r="F128" s="32">
        <v>568.3</v>
      </c>
      <c r="G128">
        <v>487.8</v>
      </c>
      <c r="H128">
        <v>80.5</v>
      </c>
    </row>
    <row r="129" spans="1:8" ht="18" customHeight="1">
      <c r="A129" s="23" t="s">
        <v>306</v>
      </c>
      <c r="B129" s="29" t="s">
        <v>157</v>
      </c>
      <c r="C129" s="30"/>
      <c r="D129" s="31"/>
      <c r="E129" s="31" t="s">
        <v>158</v>
      </c>
      <c r="F129" s="32">
        <v>1099.5</v>
      </c>
      <c r="G129">
        <v>930.5</v>
      </c>
      <c r="H129">
        <v>160</v>
      </c>
    </row>
    <row r="130" spans="1:6" ht="27.75" customHeight="1">
      <c r="A130" s="35" t="s">
        <v>307</v>
      </c>
      <c r="B130" s="29" t="s">
        <v>209</v>
      </c>
      <c r="C130" s="51">
        <v>1004</v>
      </c>
      <c r="D130" s="31" t="s">
        <v>210</v>
      </c>
      <c r="E130" s="31"/>
      <c r="F130" s="32">
        <f>F131</f>
        <v>9099.6</v>
      </c>
    </row>
    <row r="131" spans="1:6" ht="19.5" customHeight="1">
      <c r="A131" s="35" t="s">
        <v>308</v>
      </c>
      <c r="B131" s="43" t="s">
        <v>212</v>
      </c>
      <c r="C131" s="51">
        <v>1004</v>
      </c>
      <c r="D131" s="31" t="s">
        <v>93</v>
      </c>
      <c r="E131" s="31" t="s">
        <v>211</v>
      </c>
      <c r="F131" s="32">
        <v>9099.6</v>
      </c>
    </row>
    <row r="132" spans="1:6" ht="28.5" customHeight="1">
      <c r="A132" s="54" t="s">
        <v>309</v>
      </c>
      <c r="B132" s="29" t="s">
        <v>213</v>
      </c>
      <c r="C132" s="55">
        <v>1004</v>
      </c>
      <c r="D132" s="56" t="s">
        <v>94</v>
      </c>
      <c r="E132" s="56"/>
      <c r="F132" s="57">
        <f>F133</f>
        <v>3924.9</v>
      </c>
    </row>
    <row r="133" spans="1:6" ht="21" customHeight="1">
      <c r="A133" s="58" t="s">
        <v>310</v>
      </c>
      <c r="B133" s="29" t="s">
        <v>157</v>
      </c>
      <c r="C133" s="59">
        <v>1004</v>
      </c>
      <c r="D133" s="60" t="s">
        <v>94</v>
      </c>
      <c r="E133" s="60" t="s">
        <v>158</v>
      </c>
      <c r="F133" s="132">
        <v>3924.9</v>
      </c>
    </row>
    <row r="134" spans="1:6" ht="18.75" customHeight="1">
      <c r="A134" s="41"/>
      <c r="B134" s="74" t="s">
        <v>100</v>
      </c>
      <c r="C134" s="48">
        <v>1100</v>
      </c>
      <c r="D134" s="49"/>
      <c r="E134" s="49"/>
      <c r="F134" s="50">
        <f>F135</f>
        <v>1150</v>
      </c>
    </row>
    <row r="135" spans="1:6" ht="15.75" customHeight="1">
      <c r="A135" s="52" t="s">
        <v>311</v>
      </c>
      <c r="B135" s="75" t="s">
        <v>101</v>
      </c>
      <c r="C135" s="25">
        <v>1102</v>
      </c>
      <c r="D135" s="26"/>
      <c r="E135" s="26"/>
      <c r="F135" s="27">
        <f>F136</f>
        <v>1150</v>
      </c>
    </row>
    <row r="136" spans="1:6" ht="27.75" customHeight="1">
      <c r="A136" s="35" t="s">
        <v>312</v>
      </c>
      <c r="B136" s="29" t="s">
        <v>97</v>
      </c>
      <c r="C136" s="62">
        <v>1102</v>
      </c>
      <c r="D136" s="38" t="s">
        <v>199</v>
      </c>
      <c r="E136" s="38"/>
      <c r="F136" s="32">
        <f>F137</f>
        <v>1150</v>
      </c>
    </row>
    <row r="137" spans="1:6" ht="14.25">
      <c r="A137" s="35" t="s">
        <v>310</v>
      </c>
      <c r="B137" s="29" t="s">
        <v>157</v>
      </c>
      <c r="C137" s="62">
        <v>1102</v>
      </c>
      <c r="D137" s="38" t="s">
        <v>199</v>
      </c>
      <c r="E137" s="38" t="s">
        <v>158</v>
      </c>
      <c r="F137" s="32">
        <v>1150</v>
      </c>
    </row>
    <row r="138" spans="1:6" ht="15.75" customHeight="1">
      <c r="A138" s="41"/>
      <c r="B138" s="76" t="s">
        <v>102</v>
      </c>
      <c r="C138" s="48">
        <v>1200</v>
      </c>
      <c r="D138" s="49"/>
      <c r="E138" s="49"/>
      <c r="F138" s="50">
        <f>F139</f>
        <v>676.6</v>
      </c>
    </row>
    <row r="139" spans="1:6" ht="17.25" customHeight="1">
      <c r="A139" s="23" t="s">
        <v>313</v>
      </c>
      <c r="B139" s="75" t="s">
        <v>15</v>
      </c>
      <c r="C139" s="25">
        <v>1202</v>
      </c>
      <c r="D139" s="26"/>
      <c r="E139" s="26"/>
      <c r="F139" s="27">
        <f>F140</f>
        <v>676.6</v>
      </c>
    </row>
    <row r="140" spans="1:6" ht="18" customHeight="1">
      <c r="A140" s="35" t="s">
        <v>314</v>
      </c>
      <c r="B140" s="29" t="s">
        <v>131</v>
      </c>
      <c r="C140" s="51">
        <v>1202</v>
      </c>
      <c r="D140" s="31" t="s">
        <v>98</v>
      </c>
      <c r="E140" s="31"/>
      <c r="F140" s="32">
        <f>F141</f>
        <v>676.6</v>
      </c>
    </row>
    <row r="141" spans="1:6" ht="16.5" customHeight="1">
      <c r="A141" s="35" t="s">
        <v>315</v>
      </c>
      <c r="B141" s="29" t="s">
        <v>157</v>
      </c>
      <c r="C141" s="51">
        <v>1202</v>
      </c>
      <c r="D141" s="31" t="s">
        <v>98</v>
      </c>
      <c r="E141" s="31" t="s">
        <v>158</v>
      </c>
      <c r="F141" s="32">
        <v>676.6</v>
      </c>
    </row>
    <row r="142" spans="1:6" ht="27" customHeight="1">
      <c r="A142" s="77"/>
      <c r="B142" s="78" t="s">
        <v>95</v>
      </c>
      <c r="C142" s="79"/>
      <c r="D142" s="80"/>
      <c r="E142" s="80"/>
      <c r="F142" s="81">
        <f>F32+F34+F42+F44+F47+F64+F68+F72+F94+F98+F114+F123+F134+F138</f>
        <v>52320.1</v>
      </c>
    </row>
    <row r="145" ht="15">
      <c r="F145" s="133"/>
    </row>
    <row r="147" ht="12.75">
      <c r="F147" s="131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6"/>
      <c r="B1" s="147"/>
      <c r="E1" s="17"/>
      <c r="F1" s="141" t="s">
        <v>320</v>
      </c>
    </row>
    <row r="2" spans="5:6" ht="18" customHeight="1">
      <c r="E2" s="18"/>
      <c r="F2" s="141" t="s">
        <v>196</v>
      </c>
    </row>
    <row r="3" spans="2:6" s="20" customFormat="1" ht="15.75">
      <c r="B3" s="9"/>
      <c r="F3" s="141" t="s">
        <v>205</v>
      </c>
    </row>
    <row r="4" spans="2:6" s="20" customFormat="1" ht="15.75">
      <c r="B4" s="9"/>
      <c r="F4" s="142"/>
    </row>
    <row r="5" spans="1:7" s="20" customFormat="1" ht="15.75">
      <c r="A5" s="9" t="s">
        <v>335</v>
      </c>
      <c r="B5" s="9"/>
      <c r="G5" s="140"/>
    </row>
    <row r="6" spans="1:7" s="20" customFormat="1" ht="15.75">
      <c r="A6" s="9" t="s">
        <v>336</v>
      </c>
      <c r="B6" s="9"/>
      <c r="G6" s="140"/>
    </row>
    <row r="7" ht="15.75">
      <c r="F7" s="17" t="s">
        <v>197</v>
      </c>
    </row>
    <row r="8" spans="1:6" ht="12.75" customHeight="1">
      <c r="A8" s="456" t="s">
        <v>37</v>
      </c>
      <c r="B8" s="458" t="s">
        <v>324</v>
      </c>
      <c r="C8" s="452" t="s">
        <v>39</v>
      </c>
      <c r="D8" s="452" t="s">
        <v>34</v>
      </c>
      <c r="E8" s="452" t="s">
        <v>40</v>
      </c>
      <c r="F8" s="452" t="s">
        <v>41</v>
      </c>
    </row>
    <row r="9" spans="1:6" ht="12.75" customHeight="1">
      <c r="A9" s="457"/>
      <c r="B9" s="459"/>
      <c r="C9" s="453"/>
      <c r="D9" s="453"/>
      <c r="E9" s="453"/>
      <c r="F9" s="453"/>
    </row>
    <row r="10" spans="1:6" ht="15">
      <c r="A10" s="199" t="s">
        <v>43</v>
      </c>
      <c r="B10" s="174">
        <v>924</v>
      </c>
      <c r="C10" s="175">
        <v>100</v>
      </c>
      <c r="D10" s="176"/>
      <c r="E10" s="176"/>
      <c r="F10" s="177">
        <f>F11+F14+F23+F36+F32+F39</f>
        <v>28128.300000000003</v>
      </c>
    </row>
    <row r="11" spans="1:6" s="139" customFormat="1" ht="30.75" customHeight="1">
      <c r="A11" s="187" t="s">
        <v>45</v>
      </c>
      <c r="B11" s="188">
        <v>924</v>
      </c>
      <c r="C11" s="189">
        <v>102</v>
      </c>
      <c r="D11" s="190"/>
      <c r="E11" s="190"/>
      <c r="F11" s="191">
        <f>F12</f>
        <v>1044.3</v>
      </c>
    </row>
    <row r="12" spans="1:6" ht="18.75" customHeight="1">
      <c r="A12" s="162" t="s">
        <v>178</v>
      </c>
      <c r="B12" s="148">
        <v>924</v>
      </c>
      <c r="C12" s="30">
        <v>102</v>
      </c>
      <c r="D12" s="31" t="s">
        <v>47</v>
      </c>
      <c r="E12" s="31"/>
      <c r="F12" s="32">
        <f>F13</f>
        <v>1044.3</v>
      </c>
    </row>
    <row r="13" spans="1:6" ht="19.5" customHeight="1">
      <c r="A13" s="162" t="s">
        <v>323</v>
      </c>
      <c r="B13" s="148">
        <v>924</v>
      </c>
      <c r="C13" s="30">
        <v>102</v>
      </c>
      <c r="D13" s="31" t="s">
        <v>47</v>
      </c>
      <c r="E13" s="31" t="s">
        <v>325</v>
      </c>
      <c r="F13" s="32">
        <v>1044.3</v>
      </c>
    </row>
    <row r="14" spans="1:6" s="139" customFormat="1" ht="33" customHeight="1">
      <c r="A14" s="187" t="s">
        <v>50</v>
      </c>
      <c r="B14" s="192">
        <v>924</v>
      </c>
      <c r="C14" s="193">
        <v>103</v>
      </c>
      <c r="D14" s="190"/>
      <c r="E14" s="190"/>
      <c r="F14" s="191">
        <f>F15+F17+F19</f>
        <v>3841.1</v>
      </c>
    </row>
    <row r="15" spans="1:6" ht="17.25" customHeight="1">
      <c r="A15" s="162" t="s">
        <v>180</v>
      </c>
      <c r="B15" s="148">
        <v>924</v>
      </c>
      <c r="C15" s="30">
        <v>103</v>
      </c>
      <c r="D15" s="31" t="s">
        <v>52</v>
      </c>
      <c r="E15" s="31"/>
      <c r="F15" s="32">
        <f>F16</f>
        <v>897.3</v>
      </c>
    </row>
    <row r="16" spans="1:6" ht="16.5" customHeight="1">
      <c r="A16" s="162" t="s">
        <v>323</v>
      </c>
      <c r="B16" s="148">
        <v>924</v>
      </c>
      <c r="C16" s="30">
        <v>103</v>
      </c>
      <c r="D16" s="31" t="s">
        <v>52</v>
      </c>
      <c r="E16" s="31" t="s">
        <v>325</v>
      </c>
      <c r="F16" s="32">
        <v>897.3</v>
      </c>
    </row>
    <row r="17" spans="1:6" ht="19.5" customHeight="1">
      <c r="A17" s="162" t="s">
        <v>55</v>
      </c>
      <c r="B17" s="148">
        <v>924</v>
      </c>
      <c r="C17" s="30">
        <v>103</v>
      </c>
      <c r="D17" s="31" t="s">
        <v>56</v>
      </c>
      <c r="E17" s="31"/>
      <c r="F17" s="32">
        <f>F18</f>
        <v>239.2</v>
      </c>
    </row>
    <row r="18" spans="1:6" ht="21" customHeight="1">
      <c r="A18" s="162" t="s">
        <v>326</v>
      </c>
      <c r="B18" s="148">
        <v>924</v>
      </c>
      <c r="C18" s="30">
        <v>103</v>
      </c>
      <c r="D18" s="31" t="s">
        <v>56</v>
      </c>
      <c r="E18" s="31" t="s">
        <v>327</v>
      </c>
      <c r="F18" s="32">
        <v>239.2</v>
      </c>
    </row>
    <row r="19" spans="1:6" ht="16.5" customHeight="1">
      <c r="A19" s="162" t="s">
        <v>59</v>
      </c>
      <c r="B19" s="148">
        <v>924</v>
      </c>
      <c r="C19" s="30">
        <v>103</v>
      </c>
      <c r="D19" s="31" t="s">
        <v>60</v>
      </c>
      <c r="E19" s="31"/>
      <c r="F19" s="32">
        <f>F20+F21+F22</f>
        <v>2704.6</v>
      </c>
    </row>
    <row r="20" spans="1:6" ht="21.75" customHeight="1">
      <c r="A20" s="162" t="s">
        <v>323</v>
      </c>
      <c r="B20" s="148">
        <v>924</v>
      </c>
      <c r="C20" s="30">
        <v>103</v>
      </c>
      <c r="D20" s="31" t="s">
        <v>60</v>
      </c>
      <c r="E20" s="31" t="s">
        <v>325</v>
      </c>
      <c r="F20" s="32">
        <v>2604.2</v>
      </c>
    </row>
    <row r="21" spans="1:6" ht="19.5" customHeight="1">
      <c r="A21" s="162" t="s">
        <v>328</v>
      </c>
      <c r="B21" s="148">
        <v>924</v>
      </c>
      <c r="C21" s="30">
        <v>103</v>
      </c>
      <c r="D21" s="31" t="s">
        <v>60</v>
      </c>
      <c r="E21" s="31" t="s">
        <v>145</v>
      </c>
      <c r="F21" s="32">
        <v>99.4</v>
      </c>
    </row>
    <row r="22" spans="1:6" ht="17.25" customHeight="1">
      <c r="A22" s="163" t="s">
        <v>329</v>
      </c>
      <c r="B22" s="148">
        <v>924</v>
      </c>
      <c r="C22" s="30">
        <v>103</v>
      </c>
      <c r="D22" s="31" t="s">
        <v>60</v>
      </c>
      <c r="E22" s="31" t="s">
        <v>146</v>
      </c>
      <c r="F22" s="32">
        <v>1</v>
      </c>
    </row>
    <row r="23" spans="1:6" s="139" customFormat="1" ht="36" customHeight="1">
      <c r="A23" s="187" t="s">
        <v>67</v>
      </c>
      <c r="B23" s="192">
        <v>969</v>
      </c>
      <c r="C23" s="193">
        <v>104</v>
      </c>
      <c r="D23" s="190"/>
      <c r="E23" s="190"/>
      <c r="F23" s="191">
        <f>F24+F26+F30</f>
        <v>16452.4</v>
      </c>
    </row>
    <row r="24" spans="1:6" ht="30.75" customHeight="1">
      <c r="A24" s="200" t="s">
        <v>179</v>
      </c>
      <c r="B24" s="150">
        <v>969</v>
      </c>
      <c r="C24" s="30">
        <v>104</v>
      </c>
      <c r="D24" s="31" t="s">
        <v>69</v>
      </c>
      <c r="E24" s="31"/>
      <c r="F24" s="32">
        <f>F25</f>
        <v>1044.3</v>
      </c>
    </row>
    <row r="25" spans="1:6" ht="21.75" customHeight="1">
      <c r="A25" s="162" t="s">
        <v>323</v>
      </c>
      <c r="B25" s="151">
        <v>969</v>
      </c>
      <c r="C25" s="30">
        <v>104</v>
      </c>
      <c r="D25" s="31" t="s">
        <v>69</v>
      </c>
      <c r="E25" s="31" t="s">
        <v>325</v>
      </c>
      <c r="F25" s="32">
        <v>1044.3</v>
      </c>
    </row>
    <row r="26" spans="1:6" ht="18.75" customHeight="1">
      <c r="A26" s="162" t="s">
        <v>71</v>
      </c>
      <c r="B26" s="148">
        <v>969</v>
      </c>
      <c r="C26" s="30">
        <v>104</v>
      </c>
      <c r="D26" s="31" t="s">
        <v>72</v>
      </c>
      <c r="E26" s="136"/>
      <c r="F26" s="32">
        <f>F27+F28+F29</f>
        <v>15402.800000000001</v>
      </c>
    </row>
    <row r="27" spans="1:6" ht="21" customHeight="1">
      <c r="A27" s="162" t="s">
        <v>323</v>
      </c>
      <c r="B27" s="148">
        <v>969</v>
      </c>
      <c r="C27" s="30">
        <v>104</v>
      </c>
      <c r="D27" s="31" t="s">
        <v>72</v>
      </c>
      <c r="E27" s="31" t="s">
        <v>325</v>
      </c>
      <c r="F27" s="32">
        <v>14988.7</v>
      </c>
    </row>
    <row r="28" spans="1:6" ht="18.75" customHeight="1">
      <c r="A28" s="162" t="s">
        <v>328</v>
      </c>
      <c r="B28" s="148">
        <v>969</v>
      </c>
      <c r="C28" s="30">
        <v>104</v>
      </c>
      <c r="D28" s="31" t="s">
        <v>72</v>
      </c>
      <c r="E28" s="31" t="s">
        <v>145</v>
      </c>
      <c r="F28" s="32">
        <v>405.4</v>
      </c>
    </row>
    <row r="29" spans="1:6" ht="17.25" customHeight="1">
      <c r="A29" s="162" t="s">
        <v>147</v>
      </c>
      <c r="B29" s="148">
        <v>969</v>
      </c>
      <c r="C29" s="30">
        <v>104</v>
      </c>
      <c r="D29" s="31" t="s">
        <v>72</v>
      </c>
      <c r="E29" s="31" t="s">
        <v>146</v>
      </c>
      <c r="F29" s="32">
        <v>8.7</v>
      </c>
    </row>
    <row r="30" spans="1:6" ht="30.75" customHeight="1">
      <c r="A30" s="164" t="s">
        <v>214</v>
      </c>
      <c r="B30" s="150">
        <v>969</v>
      </c>
      <c r="C30" s="30">
        <v>104</v>
      </c>
      <c r="D30" s="31" t="s">
        <v>215</v>
      </c>
      <c r="E30" s="31"/>
      <c r="F30" s="32">
        <f>F31</f>
        <v>5.3</v>
      </c>
    </row>
    <row r="31" spans="1:6" ht="21.75" customHeight="1">
      <c r="A31" s="162" t="s">
        <v>328</v>
      </c>
      <c r="B31" s="150">
        <v>969</v>
      </c>
      <c r="C31" s="30">
        <v>104</v>
      </c>
      <c r="D31" s="31" t="s">
        <v>215</v>
      </c>
      <c r="E31" s="31" t="s">
        <v>145</v>
      </c>
      <c r="F31" s="32">
        <v>5.3</v>
      </c>
    </row>
    <row r="32" spans="1:6" s="10" customFormat="1" ht="18.75" customHeight="1">
      <c r="A32" s="194" t="s">
        <v>204</v>
      </c>
      <c r="B32" s="192">
        <v>992</v>
      </c>
      <c r="C32" s="193">
        <v>107</v>
      </c>
      <c r="D32" s="190"/>
      <c r="E32" s="190"/>
      <c r="F32" s="191">
        <f>F33</f>
        <v>4668.5</v>
      </c>
    </row>
    <row r="33" spans="1:6" s="19" customFormat="1" ht="18.75" customHeight="1">
      <c r="A33" s="163" t="s">
        <v>331</v>
      </c>
      <c r="B33" s="149">
        <v>992</v>
      </c>
      <c r="C33" s="34">
        <v>107</v>
      </c>
      <c r="D33" s="26" t="s">
        <v>206</v>
      </c>
      <c r="E33" s="26"/>
      <c r="F33" s="27">
        <f>F34+F35</f>
        <v>4668.5</v>
      </c>
    </row>
    <row r="34" spans="1:6" ht="18.75" customHeight="1">
      <c r="A34" s="162" t="s">
        <v>323</v>
      </c>
      <c r="B34" s="148">
        <v>992</v>
      </c>
      <c r="C34" s="30">
        <v>107</v>
      </c>
      <c r="D34" s="31" t="s">
        <v>206</v>
      </c>
      <c r="E34" s="31" t="s">
        <v>325</v>
      </c>
      <c r="F34" s="32">
        <v>3561.2</v>
      </c>
    </row>
    <row r="35" spans="1:6" ht="18.75" customHeight="1">
      <c r="A35" s="162" t="s">
        <v>328</v>
      </c>
      <c r="B35" s="148">
        <v>992</v>
      </c>
      <c r="C35" s="30">
        <v>107</v>
      </c>
      <c r="D35" s="31" t="s">
        <v>206</v>
      </c>
      <c r="E35" s="31" t="s">
        <v>145</v>
      </c>
      <c r="F35" s="32">
        <v>1107.3</v>
      </c>
    </row>
    <row r="36" spans="1:6" ht="21" customHeight="1">
      <c r="A36" s="165" t="s">
        <v>3</v>
      </c>
      <c r="B36" s="152">
        <v>969</v>
      </c>
      <c r="C36" s="34">
        <v>111</v>
      </c>
      <c r="D36" s="26"/>
      <c r="E36" s="26"/>
      <c r="F36" s="27">
        <f>F37</f>
        <v>1246</v>
      </c>
    </row>
    <row r="37" spans="1:6" ht="20.25" customHeight="1">
      <c r="A37" s="166" t="s">
        <v>105</v>
      </c>
      <c r="B37" s="153">
        <v>969</v>
      </c>
      <c r="C37" s="30">
        <v>111</v>
      </c>
      <c r="D37" s="31" t="s">
        <v>73</v>
      </c>
      <c r="E37" s="31"/>
      <c r="F37" s="32">
        <f>F38</f>
        <v>1246</v>
      </c>
    </row>
    <row r="38" spans="1:6" ht="14.25">
      <c r="A38" s="166" t="s">
        <v>148</v>
      </c>
      <c r="B38" s="151">
        <v>969</v>
      </c>
      <c r="C38" s="30">
        <v>111</v>
      </c>
      <c r="D38" s="31" t="s">
        <v>73</v>
      </c>
      <c r="E38" s="31" t="s">
        <v>149</v>
      </c>
      <c r="F38" s="32">
        <v>1246</v>
      </c>
    </row>
    <row r="39" spans="1:6" s="139" customFormat="1" ht="18.75" customHeight="1">
      <c r="A39" s="195" t="s">
        <v>4</v>
      </c>
      <c r="B39" s="196">
        <v>969</v>
      </c>
      <c r="C39" s="193">
        <v>113</v>
      </c>
      <c r="D39" s="190"/>
      <c r="E39" s="190"/>
      <c r="F39" s="191">
        <f>F40++F46+F42+F44+F48+F50</f>
        <v>876</v>
      </c>
    </row>
    <row r="40" spans="1:6" ht="17.25" customHeight="1">
      <c r="A40" s="163" t="s">
        <v>62</v>
      </c>
      <c r="B40" s="148">
        <v>969</v>
      </c>
      <c r="C40" s="30">
        <v>113</v>
      </c>
      <c r="D40" s="31" t="s">
        <v>337</v>
      </c>
      <c r="E40" s="31"/>
      <c r="F40" s="32">
        <f>F41</f>
        <v>72</v>
      </c>
    </row>
    <row r="41" spans="1:6" ht="18.75" customHeight="1">
      <c r="A41" s="163" t="s">
        <v>329</v>
      </c>
      <c r="B41" s="148">
        <v>969</v>
      </c>
      <c r="C41" s="30">
        <v>113</v>
      </c>
      <c r="D41" s="31" t="s">
        <v>337</v>
      </c>
      <c r="E41" s="31" t="s">
        <v>146</v>
      </c>
      <c r="F41" s="32">
        <v>72</v>
      </c>
    </row>
    <row r="42" spans="1:6" ht="28.5" customHeight="1">
      <c r="A42" s="162" t="s">
        <v>103</v>
      </c>
      <c r="B42" s="154">
        <v>969</v>
      </c>
      <c r="C42" s="30">
        <v>113</v>
      </c>
      <c r="D42" s="31" t="s">
        <v>104</v>
      </c>
      <c r="E42" s="31"/>
      <c r="F42" s="32">
        <f>F43</f>
        <v>242</v>
      </c>
    </row>
    <row r="43" spans="1:6" ht="19.5" customHeight="1">
      <c r="A43" s="162" t="s">
        <v>150</v>
      </c>
      <c r="B43" s="153">
        <v>969</v>
      </c>
      <c r="C43" s="30">
        <v>113</v>
      </c>
      <c r="D43" s="31" t="s">
        <v>104</v>
      </c>
      <c r="E43" s="31" t="s">
        <v>142</v>
      </c>
      <c r="F43" s="32">
        <v>242</v>
      </c>
    </row>
    <row r="44" spans="1:6" ht="18.75" customHeight="1">
      <c r="A44" s="167" t="s">
        <v>74</v>
      </c>
      <c r="B44" s="153">
        <v>969</v>
      </c>
      <c r="C44" s="30">
        <v>113</v>
      </c>
      <c r="D44" s="31" t="s">
        <v>75</v>
      </c>
      <c r="E44" s="31"/>
      <c r="F44" s="32">
        <f>F45</f>
        <v>305</v>
      </c>
    </row>
    <row r="45" spans="1:6" ht="18.75" customHeight="1">
      <c r="A45" s="162" t="s">
        <v>328</v>
      </c>
      <c r="B45" s="153">
        <v>969</v>
      </c>
      <c r="C45" s="30">
        <v>113</v>
      </c>
      <c r="D45" s="31" t="s">
        <v>75</v>
      </c>
      <c r="E45" s="31" t="s">
        <v>145</v>
      </c>
      <c r="F45" s="32">
        <v>305</v>
      </c>
    </row>
    <row r="46" spans="1:6" ht="29.25" customHeight="1">
      <c r="A46" s="168" t="s">
        <v>76</v>
      </c>
      <c r="B46" s="154">
        <v>969</v>
      </c>
      <c r="C46" s="30">
        <v>113</v>
      </c>
      <c r="D46" s="31" t="s">
        <v>77</v>
      </c>
      <c r="E46" s="31"/>
      <c r="F46" s="32">
        <f>F47</f>
        <v>97</v>
      </c>
    </row>
    <row r="47" spans="1:6" ht="15.75" customHeight="1">
      <c r="A47" s="162" t="s">
        <v>328</v>
      </c>
      <c r="B47" s="154">
        <v>969</v>
      </c>
      <c r="C47" s="30">
        <v>113</v>
      </c>
      <c r="D47" s="31" t="s">
        <v>77</v>
      </c>
      <c r="E47" s="31" t="s">
        <v>145</v>
      </c>
      <c r="F47" s="32">
        <v>97</v>
      </c>
    </row>
    <row r="48" spans="1:6" ht="19.5" customHeight="1">
      <c r="A48" s="162" t="s">
        <v>131</v>
      </c>
      <c r="B48" s="154">
        <v>969</v>
      </c>
      <c r="C48" s="30">
        <v>113</v>
      </c>
      <c r="D48" s="31" t="s">
        <v>98</v>
      </c>
      <c r="E48" s="31"/>
      <c r="F48" s="32">
        <f>F49</f>
        <v>130</v>
      </c>
    </row>
    <row r="49" spans="1:6" ht="19.5" customHeight="1">
      <c r="A49" s="162" t="s">
        <v>328</v>
      </c>
      <c r="B49" s="154">
        <v>969</v>
      </c>
      <c r="C49" s="30">
        <v>113</v>
      </c>
      <c r="D49" s="31" t="s">
        <v>98</v>
      </c>
      <c r="E49" s="31" t="s">
        <v>145</v>
      </c>
      <c r="F49" s="32">
        <v>130</v>
      </c>
    </row>
    <row r="50" spans="1:6" ht="30.75" customHeight="1">
      <c r="A50" s="162" t="s">
        <v>139</v>
      </c>
      <c r="B50" s="154">
        <v>969</v>
      </c>
      <c r="C50" s="51">
        <v>113</v>
      </c>
      <c r="D50" s="31" t="s">
        <v>138</v>
      </c>
      <c r="E50" s="31"/>
      <c r="F50" s="32">
        <f>F51</f>
        <v>30</v>
      </c>
    </row>
    <row r="51" spans="1:6" ht="18.75" customHeight="1">
      <c r="A51" s="162" t="s">
        <v>328</v>
      </c>
      <c r="B51" s="154">
        <v>969</v>
      </c>
      <c r="C51" s="51">
        <v>113</v>
      </c>
      <c r="D51" s="31" t="s">
        <v>138</v>
      </c>
      <c r="E51" s="31" t="s">
        <v>145</v>
      </c>
      <c r="F51" s="32">
        <v>30</v>
      </c>
    </row>
    <row r="52" spans="1:6" ht="18.75" customHeight="1">
      <c r="A52" s="178" t="s">
        <v>78</v>
      </c>
      <c r="B52" s="179">
        <v>969</v>
      </c>
      <c r="C52" s="180">
        <v>300</v>
      </c>
      <c r="D52" s="181"/>
      <c r="E52" s="181"/>
      <c r="F52" s="182">
        <f>F53</f>
        <v>101</v>
      </c>
    </row>
    <row r="53" spans="1:6" ht="28.5" customHeight="1">
      <c r="A53" s="169" t="s">
        <v>107</v>
      </c>
      <c r="B53" s="155">
        <v>969</v>
      </c>
      <c r="C53" s="25">
        <v>309</v>
      </c>
      <c r="D53" s="26"/>
      <c r="E53" s="26"/>
      <c r="F53" s="27">
        <f>F54</f>
        <v>101</v>
      </c>
    </row>
    <row r="54" spans="1:6" ht="47.25" customHeight="1">
      <c r="A54" s="164" t="s">
        <v>79</v>
      </c>
      <c r="B54" s="154">
        <v>969</v>
      </c>
      <c r="C54" s="51">
        <v>309</v>
      </c>
      <c r="D54" s="31" t="s">
        <v>80</v>
      </c>
      <c r="E54" s="31"/>
      <c r="F54" s="32">
        <f>F55</f>
        <v>101</v>
      </c>
    </row>
    <row r="55" spans="1:6" ht="16.5" customHeight="1">
      <c r="A55" s="162" t="s">
        <v>328</v>
      </c>
      <c r="B55" s="156">
        <v>969</v>
      </c>
      <c r="C55" s="51">
        <v>309</v>
      </c>
      <c r="D55" s="31" t="s">
        <v>80</v>
      </c>
      <c r="E55" s="31" t="s">
        <v>145</v>
      </c>
      <c r="F55" s="32">
        <v>101</v>
      </c>
    </row>
    <row r="56" spans="1:6" s="139" customFormat="1" ht="18" customHeight="1">
      <c r="A56" s="178" t="s">
        <v>109</v>
      </c>
      <c r="B56" s="183">
        <v>969</v>
      </c>
      <c r="C56" s="180">
        <v>400</v>
      </c>
      <c r="D56" s="181"/>
      <c r="E56" s="181"/>
      <c r="F56" s="182">
        <f>F57</f>
        <v>296.4</v>
      </c>
    </row>
    <row r="57" spans="1:6" ht="17.25" customHeight="1">
      <c r="A57" s="165" t="s">
        <v>110</v>
      </c>
      <c r="B57" s="157">
        <v>969</v>
      </c>
      <c r="C57" s="25">
        <v>401</v>
      </c>
      <c r="D57" s="26"/>
      <c r="E57" s="26"/>
      <c r="F57" s="27">
        <f>F58</f>
        <v>296.4</v>
      </c>
    </row>
    <row r="58" spans="1:6" s="18" customFormat="1" ht="27.75" customHeight="1">
      <c r="A58" s="162" t="s">
        <v>111</v>
      </c>
      <c r="B58" s="156">
        <v>969</v>
      </c>
      <c r="C58" s="51">
        <v>401</v>
      </c>
      <c r="D58" s="31" t="s">
        <v>112</v>
      </c>
      <c r="E58" s="31"/>
      <c r="F58" s="32">
        <f>F59</f>
        <v>296.4</v>
      </c>
    </row>
    <row r="59" spans="1:6" ht="29.25" customHeight="1">
      <c r="A59" s="162" t="s">
        <v>151</v>
      </c>
      <c r="B59" s="156">
        <v>969</v>
      </c>
      <c r="C59" s="51">
        <v>401</v>
      </c>
      <c r="D59" s="31" t="s">
        <v>112</v>
      </c>
      <c r="E59" s="31" t="s">
        <v>143</v>
      </c>
      <c r="F59" s="32">
        <v>296.4</v>
      </c>
    </row>
    <row r="60" spans="1:6" ht="18" customHeight="1">
      <c r="A60" s="178" t="s">
        <v>81</v>
      </c>
      <c r="B60" s="179">
        <v>969</v>
      </c>
      <c r="C60" s="180">
        <v>500</v>
      </c>
      <c r="D60" s="181"/>
      <c r="E60" s="181"/>
      <c r="F60" s="182">
        <f>F61</f>
        <v>55932.7</v>
      </c>
    </row>
    <row r="61" spans="1:6" ht="17.25" customHeight="1">
      <c r="A61" s="165" t="s">
        <v>20</v>
      </c>
      <c r="B61" s="157">
        <v>969</v>
      </c>
      <c r="C61" s="25">
        <v>503</v>
      </c>
      <c r="D61" s="26"/>
      <c r="E61" s="26"/>
      <c r="F61" s="27">
        <f>F62+F64+F66+F68++F70+F72+F74+F76+F80+F82+F78</f>
        <v>55932.7</v>
      </c>
    </row>
    <row r="62" spans="1:6" ht="33.75" customHeight="1">
      <c r="A62" s="164" t="s">
        <v>96</v>
      </c>
      <c r="B62" s="156">
        <v>969</v>
      </c>
      <c r="C62" s="51">
        <v>503</v>
      </c>
      <c r="D62" s="31" t="s">
        <v>29</v>
      </c>
      <c r="E62" s="31"/>
      <c r="F62" s="32">
        <f>F63</f>
        <v>19082</v>
      </c>
    </row>
    <row r="63" spans="1:6" ht="16.5" customHeight="1">
      <c r="A63" s="162" t="s">
        <v>328</v>
      </c>
      <c r="B63" s="156">
        <v>969</v>
      </c>
      <c r="C63" s="51">
        <v>503</v>
      </c>
      <c r="D63" s="31" t="s">
        <v>29</v>
      </c>
      <c r="E63" s="31" t="s">
        <v>145</v>
      </c>
      <c r="F63" s="32">
        <v>19082</v>
      </c>
    </row>
    <row r="64" spans="1:6" ht="18" customHeight="1">
      <c r="A64" s="170" t="s">
        <v>35</v>
      </c>
      <c r="B64" s="156">
        <v>969</v>
      </c>
      <c r="C64" s="51">
        <v>503</v>
      </c>
      <c r="D64" s="31" t="s">
        <v>82</v>
      </c>
      <c r="E64" s="31"/>
      <c r="F64" s="32">
        <f>F65</f>
        <v>9207</v>
      </c>
    </row>
    <row r="65" spans="1:6" ht="18.75" customHeight="1">
      <c r="A65" s="162" t="s">
        <v>328</v>
      </c>
      <c r="B65" s="154">
        <v>969</v>
      </c>
      <c r="C65" s="51">
        <v>503</v>
      </c>
      <c r="D65" s="31" t="s">
        <v>30</v>
      </c>
      <c r="E65" s="31" t="s">
        <v>145</v>
      </c>
      <c r="F65" s="32">
        <v>9207</v>
      </c>
    </row>
    <row r="66" spans="1:6" ht="34.5" customHeight="1">
      <c r="A66" s="164" t="s">
        <v>106</v>
      </c>
      <c r="B66" s="156">
        <v>969</v>
      </c>
      <c r="C66" s="51">
        <v>503</v>
      </c>
      <c r="D66" s="31" t="s">
        <v>31</v>
      </c>
      <c r="E66" s="31"/>
      <c r="F66" s="32">
        <f>F67</f>
        <v>603.6</v>
      </c>
    </row>
    <row r="67" spans="1:6" ht="19.5" customHeight="1">
      <c r="A67" s="162" t="s">
        <v>328</v>
      </c>
      <c r="B67" s="156">
        <v>969</v>
      </c>
      <c r="C67" s="51">
        <v>503</v>
      </c>
      <c r="D67" s="31" t="s">
        <v>31</v>
      </c>
      <c r="E67" s="31" t="s">
        <v>145</v>
      </c>
      <c r="F67" s="32">
        <v>603.6</v>
      </c>
    </row>
    <row r="68" spans="1:6" ht="20.25" customHeight="1">
      <c r="A68" s="162" t="s">
        <v>192</v>
      </c>
      <c r="B68" s="156">
        <v>969</v>
      </c>
      <c r="C68" s="51">
        <v>503</v>
      </c>
      <c r="D68" s="31" t="s">
        <v>32</v>
      </c>
      <c r="E68" s="31"/>
      <c r="F68" s="32">
        <f>F69</f>
        <v>22280</v>
      </c>
    </row>
    <row r="69" spans="1:6" ht="14.25">
      <c r="A69" s="162" t="s">
        <v>328</v>
      </c>
      <c r="B69" s="154">
        <v>969</v>
      </c>
      <c r="C69" s="51">
        <v>503</v>
      </c>
      <c r="D69" s="31" t="s">
        <v>32</v>
      </c>
      <c r="E69" s="31" t="s">
        <v>145</v>
      </c>
      <c r="F69" s="32">
        <v>22280</v>
      </c>
    </row>
    <row r="70" spans="1:6" ht="20.25" customHeight="1">
      <c r="A70" s="162" t="s">
        <v>36</v>
      </c>
      <c r="B70" s="154">
        <v>969</v>
      </c>
      <c r="C70" s="51">
        <v>503</v>
      </c>
      <c r="D70" s="31" t="s">
        <v>33</v>
      </c>
      <c r="E70" s="31"/>
      <c r="F70" s="32">
        <f>F71</f>
        <v>100</v>
      </c>
    </row>
    <row r="71" spans="1:6" ht="19.5" customHeight="1">
      <c r="A71" s="162" t="s">
        <v>328</v>
      </c>
      <c r="B71" s="154">
        <v>969</v>
      </c>
      <c r="C71" s="51">
        <v>503</v>
      </c>
      <c r="D71" s="31" t="s">
        <v>33</v>
      </c>
      <c r="E71" s="31" t="s">
        <v>145</v>
      </c>
      <c r="F71" s="32">
        <v>100</v>
      </c>
    </row>
    <row r="72" spans="1:6" ht="19.5" customHeight="1">
      <c r="A72" s="162" t="s">
        <v>190</v>
      </c>
      <c r="B72" s="156">
        <v>969</v>
      </c>
      <c r="C72" s="51">
        <v>503</v>
      </c>
      <c r="D72" s="31" t="s">
        <v>170</v>
      </c>
      <c r="E72" s="31"/>
      <c r="F72" s="32">
        <f>F73</f>
        <v>500</v>
      </c>
    </row>
    <row r="73" spans="1:6" ht="19.5" customHeight="1">
      <c r="A73" s="162" t="s">
        <v>328</v>
      </c>
      <c r="B73" s="156">
        <v>969</v>
      </c>
      <c r="C73" s="51">
        <v>503</v>
      </c>
      <c r="D73" s="31" t="s">
        <v>170</v>
      </c>
      <c r="E73" s="31" t="s">
        <v>145</v>
      </c>
      <c r="F73" s="32">
        <v>500</v>
      </c>
    </row>
    <row r="74" spans="1:6" ht="19.5" customHeight="1">
      <c r="A74" s="162" t="s">
        <v>191</v>
      </c>
      <c r="B74" s="154">
        <v>969</v>
      </c>
      <c r="C74" s="51">
        <v>503</v>
      </c>
      <c r="D74" s="31" t="s">
        <v>175</v>
      </c>
      <c r="E74" s="31"/>
      <c r="F74" s="32">
        <f>F75</f>
        <v>830</v>
      </c>
    </row>
    <row r="75" spans="1:6" ht="19.5" customHeight="1">
      <c r="A75" s="162" t="s">
        <v>328</v>
      </c>
      <c r="B75" s="154">
        <v>969</v>
      </c>
      <c r="C75" s="51">
        <v>503</v>
      </c>
      <c r="D75" s="31" t="s">
        <v>175</v>
      </c>
      <c r="E75" s="31" t="s">
        <v>145</v>
      </c>
      <c r="F75" s="32">
        <v>830</v>
      </c>
    </row>
    <row r="76" spans="1:6" ht="19.5" customHeight="1">
      <c r="A76" s="162" t="s">
        <v>203</v>
      </c>
      <c r="B76" s="154">
        <v>969</v>
      </c>
      <c r="C76" s="51">
        <v>503</v>
      </c>
      <c r="D76" s="31" t="s">
        <v>202</v>
      </c>
      <c r="E76" s="31"/>
      <c r="F76" s="32">
        <f>F77</f>
        <v>100</v>
      </c>
    </row>
    <row r="77" spans="1:6" ht="19.5" customHeight="1">
      <c r="A77" s="162" t="s">
        <v>328</v>
      </c>
      <c r="B77" s="154">
        <v>969</v>
      </c>
      <c r="C77" s="51">
        <v>503</v>
      </c>
      <c r="D77" s="31" t="s">
        <v>202</v>
      </c>
      <c r="E77" s="31" t="s">
        <v>145</v>
      </c>
      <c r="F77" s="32">
        <v>100</v>
      </c>
    </row>
    <row r="78" spans="1:6" ht="19.5" customHeight="1">
      <c r="A78" s="162" t="s">
        <v>332</v>
      </c>
      <c r="B78" s="154">
        <v>969</v>
      </c>
      <c r="C78" s="51">
        <v>503</v>
      </c>
      <c r="D78" s="31" t="s">
        <v>333</v>
      </c>
      <c r="E78" s="31"/>
      <c r="F78" s="32">
        <f>F79</f>
        <v>1116</v>
      </c>
    </row>
    <row r="79" spans="1:6" ht="19.5" customHeight="1">
      <c r="A79" s="162" t="s">
        <v>328</v>
      </c>
      <c r="B79" s="154">
        <v>969</v>
      </c>
      <c r="C79" s="51">
        <v>503</v>
      </c>
      <c r="D79" s="31" t="s">
        <v>333</v>
      </c>
      <c r="E79" s="31" t="s">
        <v>145</v>
      </c>
      <c r="F79" s="32">
        <v>1116</v>
      </c>
    </row>
    <row r="80" spans="1:6" ht="45.75" customHeight="1">
      <c r="A80" s="164" t="s">
        <v>113</v>
      </c>
      <c r="B80" s="154">
        <v>969</v>
      </c>
      <c r="C80" s="51">
        <v>503</v>
      </c>
      <c r="D80" s="31" t="s">
        <v>114</v>
      </c>
      <c r="E80" s="31"/>
      <c r="F80" s="32">
        <f>F81</f>
        <v>114.1</v>
      </c>
    </row>
    <row r="81" spans="1:6" ht="16.5" customHeight="1">
      <c r="A81" s="162" t="s">
        <v>328</v>
      </c>
      <c r="B81" s="154">
        <v>969</v>
      </c>
      <c r="C81" s="51">
        <v>503</v>
      </c>
      <c r="D81" s="31" t="s">
        <v>115</v>
      </c>
      <c r="E81" s="31" t="s">
        <v>145</v>
      </c>
      <c r="F81" s="32">
        <v>114.1</v>
      </c>
    </row>
    <row r="82" spans="1:6" ht="20.25" customHeight="1">
      <c r="A82" s="162" t="s">
        <v>116</v>
      </c>
      <c r="B82" s="154">
        <v>969</v>
      </c>
      <c r="C82" s="51">
        <v>503</v>
      </c>
      <c r="D82" s="31" t="s">
        <v>117</v>
      </c>
      <c r="E82" s="31"/>
      <c r="F82" s="32">
        <f>F83</f>
        <v>2000</v>
      </c>
    </row>
    <row r="83" spans="1:6" ht="17.25" customHeight="1">
      <c r="A83" s="162" t="s">
        <v>328</v>
      </c>
      <c r="B83" s="154">
        <v>969</v>
      </c>
      <c r="C83" s="51">
        <v>503</v>
      </c>
      <c r="D83" s="31" t="s">
        <v>117</v>
      </c>
      <c r="E83" s="31" t="s">
        <v>145</v>
      </c>
      <c r="F83" s="32">
        <v>2000</v>
      </c>
    </row>
    <row r="84" spans="1:6" ht="15.75" customHeight="1">
      <c r="A84" s="178" t="s">
        <v>87</v>
      </c>
      <c r="B84" s="184">
        <v>969</v>
      </c>
      <c r="C84" s="180">
        <v>700</v>
      </c>
      <c r="D84" s="181"/>
      <c r="E84" s="181"/>
      <c r="F84" s="182">
        <f>F85+F88</f>
        <v>1722</v>
      </c>
    </row>
    <row r="85" spans="1:6" s="18" customFormat="1" ht="15.75" customHeight="1">
      <c r="A85" s="162" t="s">
        <v>330</v>
      </c>
      <c r="B85" s="154">
        <v>969</v>
      </c>
      <c r="C85" s="51">
        <v>705</v>
      </c>
      <c r="D85" s="197"/>
      <c r="E85" s="31"/>
      <c r="F85" s="32">
        <f>F86</f>
        <v>106</v>
      </c>
    </row>
    <row r="86" spans="1:6" s="18" customFormat="1" ht="41.25" customHeight="1">
      <c r="A86" s="201" t="s">
        <v>217</v>
      </c>
      <c r="B86" s="153">
        <v>969</v>
      </c>
      <c r="C86" s="30">
        <v>705</v>
      </c>
      <c r="D86" s="198" t="s">
        <v>216</v>
      </c>
      <c r="E86" s="143"/>
      <c r="F86" s="50">
        <f>F87</f>
        <v>106</v>
      </c>
    </row>
    <row r="87" spans="1:6" ht="15.75" customHeight="1">
      <c r="A87" s="162" t="s">
        <v>328</v>
      </c>
      <c r="B87" s="158">
        <v>969</v>
      </c>
      <c r="C87" s="48">
        <v>705</v>
      </c>
      <c r="D87" s="145" t="s">
        <v>216</v>
      </c>
      <c r="E87" s="49" t="s">
        <v>145</v>
      </c>
      <c r="F87" s="50">
        <v>106</v>
      </c>
    </row>
    <row r="88" spans="1:6" ht="18" customHeight="1">
      <c r="A88" s="162" t="s">
        <v>12</v>
      </c>
      <c r="B88" s="155">
        <v>969</v>
      </c>
      <c r="C88" s="25">
        <v>707</v>
      </c>
      <c r="D88" s="26"/>
      <c r="E88" s="26"/>
      <c r="F88" s="27">
        <f>F89+F91+F93+F95+F97+F99</f>
        <v>1616</v>
      </c>
    </row>
    <row r="89" spans="1:6" ht="28.5">
      <c r="A89" s="162" t="s">
        <v>99</v>
      </c>
      <c r="B89" s="154">
        <v>969</v>
      </c>
      <c r="C89" s="51">
        <v>707</v>
      </c>
      <c r="D89" s="31" t="s">
        <v>88</v>
      </c>
      <c r="E89" s="31"/>
      <c r="F89" s="32">
        <f>F90</f>
        <v>650</v>
      </c>
    </row>
    <row r="90" spans="1:6" ht="16.5" customHeight="1">
      <c r="A90" s="162" t="s">
        <v>328</v>
      </c>
      <c r="B90" s="154">
        <v>969</v>
      </c>
      <c r="C90" s="51">
        <v>707</v>
      </c>
      <c r="D90" s="31" t="s">
        <v>88</v>
      </c>
      <c r="E90" s="31" t="s">
        <v>145</v>
      </c>
      <c r="F90" s="32">
        <v>650</v>
      </c>
    </row>
    <row r="91" spans="1:6" ht="29.25" customHeight="1">
      <c r="A91" s="162" t="s">
        <v>334</v>
      </c>
      <c r="B91" s="154">
        <v>969</v>
      </c>
      <c r="C91" s="51">
        <v>707</v>
      </c>
      <c r="D91" s="31" t="s">
        <v>132</v>
      </c>
      <c r="E91" s="31"/>
      <c r="F91" s="32">
        <f>F92</f>
        <v>180</v>
      </c>
    </row>
    <row r="92" spans="1:6" ht="18.75" customHeight="1">
      <c r="A92" s="162" t="s">
        <v>328</v>
      </c>
      <c r="B92" s="154">
        <v>969</v>
      </c>
      <c r="C92" s="51">
        <v>707</v>
      </c>
      <c r="D92" s="31" t="s">
        <v>132</v>
      </c>
      <c r="E92" s="31" t="s">
        <v>145</v>
      </c>
      <c r="F92" s="32">
        <v>180</v>
      </c>
    </row>
    <row r="93" spans="1:6" ht="30" customHeight="1">
      <c r="A93" s="162" t="s">
        <v>134</v>
      </c>
      <c r="B93" s="154">
        <v>969</v>
      </c>
      <c r="C93" s="51">
        <v>707</v>
      </c>
      <c r="D93" s="31" t="s">
        <v>133</v>
      </c>
      <c r="E93" s="31"/>
      <c r="F93" s="32">
        <f>F94</f>
        <v>186</v>
      </c>
    </row>
    <row r="94" spans="1:6" ht="18.75" customHeight="1">
      <c r="A94" s="162" t="s">
        <v>328</v>
      </c>
      <c r="B94" s="154">
        <v>969</v>
      </c>
      <c r="C94" s="51">
        <v>707</v>
      </c>
      <c r="D94" s="31" t="s">
        <v>133</v>
      </c>
      <c r="E94" s="31" t="s">
        <v>145</v>
      </c>
      <c r="F94" s="32">
        <v>186</v>
      </c>
    </row>
    <row r="95" spans="1:6" ht="33" customHeight="1">
      <c r="A95" s="162" t="s">
        <v>194</v>
      </c>
      <c r="B95" s="154">
        <v>969</v>
      </c>
      <c r="C95" s="51">
        <v>707</v>
      </c>
      <c r="D95" s="31" t="s">
        <v>137</v>
      </c>
      <c r="E95" s="31"/>
      <c r="F95" s="32">
        <f>F96</f>
        <v>150</v>
      </c>
    </row>
    <row r="96" spans="1:6" ht="18.75" customHeight="1">
      <c r="A96" s="162" t="s">
        <v>328</v>
      </c>
      <c r="B96" s="154">
        <v>969</v>
      </c>
      <c r="C96" s="51">
        <v>707</v>
      </c>
      <c r="D96" s="31" t="s">
        <v>137</v>
      </c>
      <c r="E96" s="31" t="s">
        <v>145</v>
      </c>
      <c r="F96" s="32">
        <v>150</v>
      </c>
    </row>
    <row r="97" spans="1:6" ht="30.75" customHeight="1">
      <c r="A97" s="162" t="s">
        <v>139</v>
      </c>
      <c r="B97" s="154">
        <v>969</v>
      </c>
      <c r="C97" s="51">
        <v>707</v>
      </c>
      <c r="D97" s="31" t="s">
        <v>138</v>
      </c>
      <c r="E97" s="31"/>
      <c r="F97" s="32">
        <f>F98</f>
        <v>200</v>
      </c>
    </row>
    <row r="98" spans="1:6" ht="18.75" customHeight="1">
      <c r="A98" s="162" t="s">
        <v>328</v>
      </c>
      <c r="B98" s="154">
        <v>969</v>
      </c>
      <c r="C98" s="51">
        <v>707</v>
      </c>
      <c r="D98" s="31" t="s">
        <v>138</v>
      </c>
      <c r="E98" s="31" t="s">
        <v>145</v>
      </c>
      <c r="F98" s="32">
        <v>200</v>
      </c>
    </row>
    <row r="99" spans="1:6" ht="18.75" customHeight="1">
      <c r="A99" s="162" t="s">
        <v>177</v>
      </c>
      <c r="B99" s="154">
        <v>969</v>
      </c>
      <c r="C99" s="51">
        <v>707</v>
      </c>
      <c r="D99" s="31" t="s">
        <v>176</v>
      </c>
      <c r="E99" s="31"/>
      <c r="F99" s="32">
        <f>F100</f>
        <v>250</v>
      </c>
    </row>
    <row r="100" spans="1:6" ht="18.75" customHeight="1">
      <c r="A100" s="162" t="s">
        <v>328</v>
      </c>
      <c r="B100" s="154">
        <v>969</v>
      </c>
      <c r="C100" s="51">
        <v>707</v>
      </c>
      <c r="D100" s="31" t="s">
        <v>176</v>
      </c>
      <c r="E100" s="31" t="s">
        <v>145</v>
      </c>
      <c r="F100" s="32">
        <v>250</v>
      </c>
    </row>
    <row r="101" spans="1:6" ht="17.25" customHeight="1">
      <c r="A101" s="178" t="s">
        <v>108</v>
      </c>
      <c r="B101" s="179">
        <v>969</v>
      </c>
      <c r="C101" s="180">
        <v>800</v>
      </c>
      <c r="D101" s="181"/>
      <c r="E101" s="181"/>
      <c r="F101" s="182">
        <f>F102+F105</f>
        <v>11397</v>
      </c>
    </row>
    <row r="102" spans="1:6" ht="15">
      <c r="A102" s="165" t="s">
        <v>89</v>
      </c>
      <c r="B102" s="155">
        <v>969</v>
      </c>
      <c r="C102" s="25">
        <v>801</v>
      </c>
      <c r="D102" s="26"/>
      <c r="E102" s="26"/>
      <c r="F102" s="27">
        <f>F103</f>
        <v>9467</v>
      </c>
    </row>
    <row r="103" spans="1:6" ht="27.75" customHeight="1">
      <c r="A103" s="162" t="s">
        <v>90</v>
      </c>
      <c r="B103" s="154">
        <v>969</v>
      </c>
      <c r="C103" s="51">
        <v>801</v>
      </c>
      <c r="D103" s="31" t="s">
        <v>198</v>
      </c>
      <c r="E103" s="31"/>
      <c r="F103" s="32">
        <f>F104</f>
        <v>9467</v>
      </c>
    </row>
    <row r="104" spans="1:6" ht="17.25" customHeight="1">
      <c r="A104" s="162" t="s">
        <v>328</v>
      </c>
      <c r="B104" s="154">
        <v>969</v>
      </c>
      <c r="C104" s="51">
        <v>801</v>
      </c>
      <c r="D104" s="31" t="s">
        <v>198</v>
      </c>
      <c r="E104" s="31" t="s">
        <v>145</v>
      </c>
      <c r="F104" s="32">
        <v>9467</v>
      </c>
    </row>
    <row r="105" spans="1:6" s="19" customFormat="1" ht="17.25" customHeight="1">
      <c r="A105" s="165" t="s">
        <v>201</v>
      </c>
      <c r="B105" s="155">
        <v>969</v>
      </c>
      <c r="C105" s="25">
        <v>804</v>
      </c>
      <c r="D105" s="26"/>
      <c r="E105" s="26"/>
      <c r="F105" s="27">
        <f>F106+F108</f>
        <v>1930</v>
      </c>
    </row>
    <row r="106" spans="1:6" s="19" customFormat="1" ht="17.25" customHeight="1">
      <c r="A106" s="162" t="s">
        <v>194</v>
      </c>
      <c r="B106" s="154">
        <v>969</v>
      </c>
      <c r="C106" s="51">
        <v>804</v>
      </c>
      <c r="D106" s="31" t="s">
        <v>137</v>
      </c>
      <c r="E106" s="31"/>
      <c r="F106" s="27">
        <f>F107</f>
        <v>230</v>
      </c>
    </row>
    <row r="107" spans="1:6" s="19" customFormat="1" ht="17.25" customHeight="1">
      <c r="A107" s="162" t="s">
        <v>328</v>
      </c>
      <c r="B107" s="154">
        <v>969</v>
      </c>
      <c r="C107" s="51">
        <v>804</v>
      </c>
      <c r="D107" s="31" t="s">
        <v>137</v>
      </c>
      <c r="E107" s="31" t="s">
        <v>145</v>
      </c>
      <c r="F107" s="27">
        <v>230</v>
      </c>
    </row>
    <row r="108" spans="1:6" ht="29.25" customHeight="1">
      <c r="A108" s="162" t="s">
        <v>177</v>
      </c>
      <c r="B108" s="154">
        <v>969</v>
      </c>
      <c r="C108" s="51">
        <v>804</v>
      </c>
      <c r="D108" s="31" t="s">
        <v>176</v>
      </c>
      <c r="E108" s="31"/>
      <c r="F108" s="32">
        <f>F109</f>
        <v>1700</v>
      </c>
    </row>
    <row r="109" spans="1:6" ht="17.25" customHeight="1">
      <c r="A109" s="162" t="s">
        <v>328</v>
      </c>
      <c r="B109" s="154">
        <v>969</v>
      </c>
      <c r="C109" s="51">
        <v>804</v>
      </c>
      <c r="D109" s="31" t="s">
        <v>176</v>
      </c>
      <c r="E109" s="31" t="s">
        <v>145</v>
      </c>
      <c r="F109" s="32">
        <v>1700</v>
      </c>
    </row>
    <row r="110" spans="1:6" ht="17.25" customHeight="1">
      <c r="A110" s="178" t="s">
        <v>91</v>
      </c>
      <c r="B110" s="185">
        <v>969</v>
      </c>
      <c r="C110" s="180">
        <v>1000</v>
      </c>
      <c r="D110" s="181"/>
      <c r="E110" s="181"/>
      <c r="F110" s="182">
        <f>F111</f>
        <v>18124</v>
      </c>
    </row>
    <row r="111" spans="1:6" ht="18.75" customHeight="1">
      <c r="A111" s="162" t="s">
        <v>92</v>
      </c>
      <c r="B111" s="159">
        <v>969</v>
      </c>
      <c r="C111" s="25">
        <v>1004</v>
      </c>
      <c r="D111" s="26"/>
      <c r="E111" s="26"/>
      <c r="F111" s="27">
        <f>F112+F115+F119+F121</f>
        <v>18124</v>
      </c>
    </row>
    <row r="112" spans="1:6" ht="28.5">
      <c r="A112" s="162" t="s">
        <v>340</v>
      </c>
      <c r="B112" s="148">
        <v>969</v>
      </c>
      <c r="C112" s="30">
        <v>1004</v>
      </c>
      <c r="D112" s="31" t="s">
        <v>208</v>
      </c>
      <c r="E112" s="31"/>
      <c r="F112" s="32">
        <f>F113+F114</f>
        <v>3497.1</v>
      </c>
    </row>
    <row r="113" spans="1:6" ht="21" customHeight="1">
      <c r="A113" s="162" t="s">
        <v>323</v>
      </c>
      <c r="B113" s="160">
        <v>969</v>
      </c>
      <c r="C113" s="30">
        <v>1004</v>
      </c>
      <c r="D113" s="31" t="s">
        <v>208</v>
      </c>
      <c r="E113" s="31" t="s">
        <v>325</v>
      </c>
      <c r="F113" s="32">
        <v>3256.6</v>
      </c>
    </row>
    <row r="114" spans="1:6" ht="18" customHeight="1">
      <c r="A114" s="162" t="s">
        <v>328</v>
      </c>
      <c r="B114" s="160">
        <v>969</v>
      </c>
      <c r="C114" s="30">
        <v>1004</v>
      </c>
      <c r="D114" s="31" t="s">
        <v>208</v>
      </c>
      <c r="E114" s="31" t="s">
        <v>145</v>
      </c>
      <c r="F114" s="32">
        <v>240.5</v>
      </c>
    </row>
    <row r="115" spans="1:6" s="18" customFormat="1" ht="33" customHeight="1">
      <c r="A115" s="29" t="s">
        <v>338</v>
      </c>
      <c r="B115" s="202">
        <v>969</v>
      </c>
      <c r="C115" s="203">
        <v>1004</v>
      </c>
      <c r="D115" s="204" t="s">
        <v>339</v>
      </c>
      <c r="E115" s="204"/>
      <c r="F115" s="32">
        <f>F116+F117+F118</f>
        <v>1602.3999999999999</v>
      </c>
    </row>
    <row r="116" spans="1:6" ht="18" customHeight="1">
      <c r="A116" s="29" t="s">
        <v>323</v>
      </c>
      <c r="B116" s="159">
        <v>969</v>
      </c>
      <c r="C116" s="51">
        <v>1004</v>
      </c>
      <c r="D116" s="31" t="s">
        <v>339</v>
      </c>
      <c r="E116" s="31" t="s">
        <v>325</v>
      </c>
      <c r="F116" s="32">
        <v>173.6</v>
      </c>
    </row>
    <row r="117" spans="1:6" ht="18" customHeight="1">
      <c r="A117" s="29" t="s">
        <v>328</v>
      </c>
      <c r="B117" s="159">
        <v>969</v>
      </c>
      <c r="C117" s="51">
        <v>1004</v>
      </c>
      <c r="D117" s="31" t="s">
        <v>339</v>
      </c>
      <c r="E117" s="31" t="s">
        <v>145</v>
      </c>
      <c r="F117" s="32">
        <v>1411.2</v>
      </c>
    </row>
    <row r="118" spans="1:6" ht="18" customHeight="1">
      <c r="A118" s="205" t="s">
        <v>147</v>
      </c>
      <c r="B118" s="206">
        <v>969</v>
      </c>
      <c r="C118" s="207">
        <v>1004</v>
      </c>
      <c r="D118" s="208" t="s">
        <v>339</v>
      </c>
      <c r="E118" s="208" t="s">
        <v>146</v>
      </c>
      <c r="F118" s="209">
        <v>17.6</v>
      </c>
    </row>
    <row r="119" spans="1:6" ht="27.75" customHeight="1">
      <c r="A119" s="162" t="s">
        <v>209</v>
      </c>
      <c r="B119" s="160">
        <v>969</v>
      </c>
      <c r="C119" s="51">
        <v>1004</v>
      </c>
      <c r="D119" s="31" t="s">
        <v>210</v>
      </c>
      <c r="E119" s="31"/>
      <c r="F119" s="32">
        <f>F120</f>
        <v>9099.6</v>
      </c>
    </row>
    <row r="120" spans="1:6" ht="19.5" customHeight="1">
      <c r="A120" s="171" t="s">
        <v>212</v>
      </c>
      <c r="B120" s="159">
        <v>969</v>
      </c>
      <c r="C120" s="51">
        <v>1004</v>
      </c>
      <c r="D120" s="31" t="s">
        <v>93</v>
      </c>
      <c r="E120" s="31" t="s">
        <v>211</v>
      </c>
      <c r="F120" s="32">
        <v>9099.6</v>
      </c>
    </row>
    <row r="121" spans="1:6" ht="28.5" customHeight="1">
      <c r="A121" s="162" t="s">
        <v>213</v>
      </c>
      <c r="B121" s="161">
        <v>969</v>
      </c>
      <c r="C121" s="55">
        <v>1004</v>
      </c>
      <c r="D121" s="56" t="s">
        <v>94</v>
      </c>
      <c r="E121" s="56"/>
      <c r="F121" s="57">
        <f>F122</f>
        <v>3924.9</v>
      </c>
    </row>
    <row r="122" spans="1:6" ht="21" customHeight="1">
      <c r="A122" s="162" t="s">
        <v>328</v>
      </c>
      <c r="B122" s="161">
        <v>969</v>
      </c>
      <c r="C122" s="59">
        <v>1004</v>
      </c>
      <c r="D122" s="60" t="s">
        <v>94</v>
      </c>
      <c r="E122" s="60" t="s">
        <v>145</v>
      </c>
      <c r="F122" s="132">
        <v>3924.9</v>
      </c>
    </row>
    <row r="123" spans="1:6" ht="18.75" customHeight="1">
      <c r="A123" s="186" t="s">
        <v>100</v>
      </c>
      <c r="B123" s="179">
        <v>969</v>
      </c>
      <c r="C123" s="180">
        <v>1100</v>
      </c>
      <c r="D123" s="181"/>
      <c r="E123" s="181"/>
      <c r="F123" s="182">
        <f>F124</f>
        <v>1262</v>
      </c>
    </row>
    <row r="124" spans="1:6" ht="15.75" customHeight="1">
      <c r="A124" s="172" t="s">
        <v>101</v>
      </c>
      <c r="B124" s="155">
        <v>969</v>
      </c>
      <c r="C124" s="25">
        <v>1102</v>
      </c>
      <c r="D124" s="26"/>
      <c r="E124" s="26"/>
      <c r="F124" s="27">
        <f>F125</f>
        <v>1262</v>
      </c>
    </row>
    <row r="125" spans="1:6" ht="30.75" customHeight="1">
      <c r="A125" s="162" t="s">
        <v>97</v>
      </c>
      <c r="B125" s="158">
        <v>969</v>
      </c>
      <c r="C125" s="62">
        <v>1102</v>
      </c>
      <c r="D125" s="38" t="s">
        <v>199</v>
      </c>
      <c r="E125" s="38"/>
      <c r="F125" s="32">
        <f>F126</f>
        <v>1262</v>
      </c>
    </row>
    <row r="126" spans="1:6" ht="14.25">
      <c r="A126" s="162" t="s">
        <v>328</v>
      </c>
      <c r="B126" s="158">
        <v>969</v>
      </c>
      <c r="C126" s="62">
        <v>1102</v>
      </c>
      <c r="D126" s="38" t="s">
        <v>199</v>
      </c>
      <c r="E126" s="38" t="s">
        <v>145</v>
      </c>
      <c r="F126" s="32">
        <v>1262</v>
      </c>
    </row>
    <row r="127" spans="1:6" ht="15.75" customHeight="1">
      <c r="A127" s="178" t="s">
        <v>102</v>
      </c>
      <c r="B127" s="185">
        <v>969</v>
      </c>
      <c r="C127" s="180">
        <v>1200</v>
      </c>
      <c r="D127" s="181"/>
      <c r="E127" s="181"/>
      <c r="F127" s="182">
        <f>F128</f>
        <v>676.6</v>
      </c>
    </row>
    <row r="128" spans="1:6" ht="17.25" customHeight="1">
      <c r="A128" s="172" t="s">
        <v>15</v>
      </c>
      <c r="B128" s="155">
        <v>969</v>
      </c>
      <c r="C128" s="25">
        <v>1202</v>
      </c>
      <c r="D128" s="26"/>
      <c r="E128" s="26"/>
      <c r="F128" s="27">
        <f>F129</f>
        <v>676.6</v>
      </c>
    </row>
    <row r="129" spans="1:6" ht="18" customHeight="1">
      <c r="A129" s="162" t="s">
        <v>131</v>
      </c>
      <c r="B129" s="154">
        <v>969</v>
      </c>
      <c r="C129" s="51">
        <v>1202</v>
      </c>
      <c r="D129" s="31" t="s">
        <v>98</v>
      </c>
      <c r="E129" s="31"/>
      <c r="F129" s="32">
        <f>F130</f>
        <v>676.6</v>
      </c>
    </row>
    <row r="130" spans="1:6" ht="16.5" customHeight="1">
      <c r="A130" s="162" t="s">
        <v>328</v>
      </c>
      <c r="B130" s="154">
        <v>969</v>
      </c>
      <c r="C130" s="51">
        <v>1202</v>
      </c>
      <c r="D130" s="31" t="s">
        <v>98</v>
      </c>
      <c r="E130" s="31" t="s">
        <v>145</v>
      </c>
      <c r="F130" s="32">
        <v>676.6</v>
      </c>
    </row>
    <row r="131" spans="1:6" ht="27" customHeight="1">
      <c r="A131" s="173" t="s">
        <v>95</v>
      </c>
      <c r="B131" s="78"/>
      <c r="C131" s="79"/>
      <c r="D131" s="80"/>
      <c r="E131" s="80"/>
      <c r="F131" s="81">
        <f>F10+F52+F56+F60+F84+F101+F110+F123+F127</f>
        <v>117640</v>
      </c>
    </row>
    <row r="134" ht="15">
      <c r="F134" s="133"/>
    </row>
    <row r="136" ht="12.75">
      <c r="F136" s="131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6"/>
      <c r="B1" s="147"/>
      <c r="E1" s="17"/>
      <c r="F1" s="141" t="s">
        <v>320</v>
      </c>
    </row>
    <row r="2" spans="5:6" ht="18" customHeight="1">
      <c r="E2" s="18"/>
      <c r="F2" s="141" t="s">
        <v>196</v>
      </c>
    </row>
    <row r="3" spans="2:6" s="20" customFormat="1" ht="15.75">
      <c r="B3" s="9"/>
      <c r="F3" s="141" t="s">
        <v>341</v>
      </c>
    </row>
    <row r="4" spans="2:6" s="20" customFormat="1" ht="15.75">
      <c r="B4" s="9"/>
      <c r="F4" s="142"/>
    </row>
    <row r="5" spans="1:7" s="20" customFormat="1" ht="15.75">
      <c r="A5" s="9" t="s">
        <v>335</v>
      </c>
      <c r="B5" s="9"/>
      <c r="G5" s="140"/>
    </row>
    <row r="6" spans="1:7" s="20" customFormat="1" ht="15.75">
      <c r="A6" s="9" t="s">
        <v>342</v>
      </c>
      <c r="B6" s="9"/>
      <c r="G6" s="140"/>
    </row>
    <row r="7" ht="15.75">
      <c r="F7" s="17" t="s">
        <v>197</v>
      </c>
    </row>
    <row r="8" spans="1:6" ht="12.75" customHeight="1">
      <c r="A8" s="456" t="s">
        <v>37</v>
      </c>
      <c r="B8" s="458" t="s">
        <v>324</v>
      </c>
      <c r="C8" s="452" t="s">
        <v>39</v>
      </c>
      <c r="D8" s="452" t="s">
        <v>34</v>
      </c>
      <c r="E8" s="452" t="s">
        <v>40</v>
      </c>
      <c r="F8" s="452" t="s">
        <v>41</v>
      </c>
    </row>
    <row r="9" spans="1:6" ht="12.75" customHeight="1">
      <c r="A9" s="457"/>
      <c r="B9" s="459"/>
      <c r="C9" s="453"/>
      <c r="D9" s="453"/>
      <c r="E9" s="453"/>
      <c r="F9" s="453"/>
    </row>
    <row r="10" spans="1:6" ht="15">
      <c r="A10" s="199" t="s">
        <v>43</v>
      </c>
      <c r="B10" s="174">
        <v>924</v>
      </c>
      <c r="C10" s="175">
        <v>100</v>
      </c>
      <c r="D10" s="176"/>
      <c r="E10" s="176"/>
      <c r="F10" s="177">
        <f>F11+F14+F23+F36+F32+F39</f>
        <v>28128.300000000003</v>
      </c>
    </row>
    <row r="11" spans="1:6" s="139" customFormat="1" ht="30.75" customHeight="1">
      <c r="A11" s="187" t="s">
        <v>45</v>
      </c>
      <c r="B11" s="188">
        <v>924</v>
      </c>
      <c r="C11" s="189">
        <v>102</v>
      </c>
      <c r="D11" s="190"/>
      <c r="E11" s="190"/>
      <c r="F11" s="191">
        <f>F12</f>
        <v>1044.3</v>
      </c>
    </row>
    <row r="12" spans="1:6" ht="18.75" customHeight="1">
      <c r="A12" s="162" t="s">
        <v>178</v>
      </c>
      <c r="B12" s="148">
        <v>924</v>
      </c>
      <c r="C12" s="30">
        <v>102</v>
      </c>
      <c r="D12" s="31" t="s">
        <v>47</v>
      </c>
      <c r="E12" s="31"/>
      <c r="F12" s="32">
        <f>F13</f>
        <v>1044.3</v>
      </c>
    </row>
    <row r="13" spans="1:6" ht="19.5" customHeight="1">
      <c r="A13" s="162" t="s">
        <v>323</v>
      </c>
      <c r="B13" s="148">
        <v>924</v>
      </c>
      <c r="C13" s="30">
        <v>102</v>
      </c>
      <c r="D13" s="31" t="s">
        <v>47</v>
      </c>
      <c r="E13" s="31" t="s">
        <v>325</v>
      </c>
      <c r="F13" s="32">
        <v>1044.3</v>
      </c>
    </row>
    <row r="14" spans="1:6" s="139" customFormat="1" ht="33" customHeight="1">
      <c r="A14" s="187" t="s">
        <v>50</v>
      </c>
      <c r="B14" s="192">
        <v>924</v>
      </c>
      <c r="C14" s="193">
        <v>103</v>
      </c>
      <c r="D14" s="190"/>
      <c r="E14" s="190"/>
      <c r="F14" s="191">
        <f>F15+F17+F19</f>
        <v>3841.1</v>
      </c>
    </row>
    <row r="15" spans="1:6" ht="17.25" customHeight="1">
      <c r="A15" s="162" t="s">
        <v>180</v>
      </c>
      <c r="B15" s="148">
        <v>924</v>
      </c>
      <c r="C15" s="30">
        <v>103</v>
      </c>
      <c r="D15" s="31" t="s">
        <v>52</v>
      </c>
      <c r="E15" s="31"/>
      <c r="F15" s="32">
        <f>F16</f>
        <v>897.3</v>
      </c>
    </row>
    <row r="16" spans="1:6" ht="16.5" customHeight="1">
      <c r="A16" s="162" t="s">
        <v>323</v>
      </c>
      <c r="B16" s="148">
        <v>924</v>
      </c>
      <c r="C16" s="30">
        <v>103</v>
      </c>
      <c r="D16" s="31" t="s">
        <v>52</v>
      </c>
      <c r="E16" s="31" t="s">
        <v>325</v>
      </c>
      <c r="F16" s="32">
        <v>897.3</v>
      </c>
    </row>
    <row r="17" spans="1:6" ht="19.5" customHeight="1">
      <c r="A17" s="162" t="s">
        <v>55</v>
      </c>
      <c r="B17" s="148">
        <v>924</v>
      </c>
      <c r="C17" s="30">
        <v>103</v>
      </c>
      <c r="D17" s="31" t="s">
        <v>56</v>
      </c>
      <c r="E17" s="31"/>
      <c r="F17" s="32">
        <f>F18</f>
        <v>239.2</v>
      </c>
    </row>
    <row r="18" spans="1:6" ht="21" customHeight="1">
      <c r="A18" s="162" t="s">
        <v>326</v>
      </c>
      <c r="B18" s="148">
        <v>924</v>
      </c>
      <c r="C18" s="30">
        <v>103</v>
      </c>
      <c r="D18" s="31" t="s">
        <v>56</v>
      </c>
      <c r="E18" s="31" t="s">
        <v>327</v>
      </c>
      <c r="F18" s="32">
        <v>239.2</v>
      </c>
    </row>
    <row r="19" spans="1:6" ht="16.5" customHeight="1">
      <c r="A19" s="162" t="s">
        <v>59</v>
      </c>
      <c r="B19" s="148">
        <v>924</v>
      </c>
      <c r="C19" s="30">
        <v>103</v>
      </c>
      <c r="D19" s="31" t="s">
        <v>60</v>
      </c>
      <c r="E19" s="31"/>
      <c r="F19" s="32">
        <f>F20+F21+F22</f>
        <v>2704.6</v>
      </c>
    </row>
    <row r="20" spans="1:6" ht="21.75" customHeight="1">
      <c r="A20" s="162" t="s">
        <v>323</v>
      </c>
      <c r="B20" s="148">
        <v>924</v>
      </c>
      <c r="C20" s="30">
        <v>103</v>
      </c>
      <c r="D20" s="31" t="s">
        <v>60</v>
      </c>
      <c r="E20" s="31" t="s">
        <v>325</v>
      </c>
      <c r="F20" s="32">
        <v>2604.2</v>
      </c>
    </row>
    <row r="21" spans="1:6" ht="19.5" customHeight="1">
      <c r="A21" s="162" t="s">
        <v>328</v>
      </c>
      <c r="B21" s="148">
        <v>924</v>
      </c>
      <c r="C21" s="30">
        <v>103</v>
      </c>
      <c r="D21" s="31" t="s">
        <v>60</v>
      </c>
      <c r="E21" s="31" t="s">
        <v>145</v>
      </c>
      <c r="F21" s="32">
        <v>99.4</v>
      </c>
    </row>
    <row r="22" spans="1:6" ht="17.25" customHeight="1">
      <c r="A22" s="163" t="s">
        <v>329</v>
      </c>
      <c r="B22" s="148">
        <v>924</v>
      </c>
      <c r="C22" s="30">
        <v>103</v>
      </c>
      <c r="D22" s="31" t="s">
        <v>60</v>
      </c>
      <c r="E22" s="31" t="s">
        <v>146</v>
      </c>
      <c r="F22" s="32">
        <v>1</v>
      </c>
    </row>
    <row r="23" spans="1:6" s="139" customFormat="1" ht="36" customHeight="1">
      <c r="A23" s="187" t="s">
        <v>67</v>
      </c>
      <c r="B23" s="192">
        <v>969</v>
      </c>
      <c r="C23" s="193">
        <v>104</v>
      </c>
      <c r="D23" s="190"/>
      <c r="E23" s="190"/>
      <c r="F23" s="191">
        <f>F24+F26+F30</f>
        <v>16452.4</v>
      </c>
    </row>
    <row r="24" spans="1:6" ht="24.75" customHeight="1">
      <c r="A24" s="200" t="s">
        <v>179</v>
      </c>
      <c r="B24" s="150">
        <v>969</v>
      </c>
      <c r="C24" s="30">
        <v>104</v>
      </c>
      <c r="D24" s="31" t="s">
        <v>69</v>
      </c>
      <c r="E24" s="31"/>
      <c r="F24" s="32">
        <f>F25</f>
        <v>1044.3</v>
      </c>
    </row>
    <row r="25" spans="1:6" ht="21.75" customHeight="1">
      <c r="A25" s="162" t="s">
        <v>323</v>
      </c>
      <c r="B25" s="151">
        <v>969</v>
      </c>
      <c r="C25" s="30">
        <v>104</v>
      </c>
      <c r="D25" s="31" t="s">
        <v>69</v>
      </c>
      <c r="E25" s="31" t="s">
        <v>325</v>
      </c>
      <c r="F25" s="32">
        <v>1044.3</v>
      </c>
    </row>
    <row r="26" spans="1:6" ht="18.75" customHeight="1">
      <c r="A26" s="162" t="s">
        <v>71</v>
      </c>
      <c r="B26" s="148">
        <v>969</v>
      </c>
      <c r="C26" s="30">
        <v>104</v>
      </c>
      <c r="D26" s="31" t="s">
        <v>72</v>
      </c>
      <c r="E26" s="136"/>
      <c r="F26" s="32">
        <f>F27+F28+F29</f>
        <v>15402.800000000001</v>
      </c>
    </row>
    <row r="27" spans="1:6" ht="21" customHeight="1">
      <c r="A27" s="162" t="s">
        <v>323</v>
      </c>
      <c r="B27" s="148">
        <v>969</v>
      </c>
      <c r="C27" s="30">
        <v>104</v>
      </c>
      <c r="D27" s="31" t="s">
        <v>72</v>
      </c>
      <c r="E27" s="31" t="s">
        <v>325</v>
      </c>
      <c r="F27" s="32">
        <v>14988.7</v>
      </c>
    </row>
    <row r="28" spans="1:6" ht="18.75" customHeight="1">
      <c r="A28" s="162" t="s">
        <v>328</v>
      </c>
      <c r="B28" s="148">
        <v>969</v>
      </c>
      <c r="C28" s="30">
        <v>104</v>
      </c>
      <c r="D28" s="31" t="s">
        <v>72</v>
      </c>
      <c r="E28" s="31" t="s">
        <v>145</v>
      </c>
      <c r="F28" s="32">
        <v>405.4</v>
      </c>
    </row>
    <row r="29" spans="1:6" ht="17.25" customHeight="1">
      <c r="A29" s="162" t="s">
        <v>147</v>
      </c>
      <c r="B29" s="148">
        <v>969</v>
      </c>
      <c r="C29" s="30">
        <v>104</v>
      </c>
      <c r="D29" s="31" t="s">
        <v>72</v>
      </c>
      <c r="E29" s="31" t="s">
        <v>146</v>
      </c>
      <c r="F29" s="32">
        <v>8.7</v>
      </c>
    </row>
    <row r="30" spans="1:6" ht="30.75" customHeight="1">
      <c r="A30" s="164" t="s">
        <v>214</v>
      </c>
      <c r="B30" s="150">
        <v>969</v>
      </c>
      <c r="C30" s="30">
        <v>104</v>
      </c>
      <c r="D30" s="31" t="s">
        <v>215</v>
      </c>
      <c r="E30" s="31"/>
      <c r="F30" s="32">
        <f>F31</f>
        <v>5.3</v>
      </c>
    </row>
    <row r="31" spans="1:6" ht="21.75" customHeight="1">
      <c r="A31" s="162" t="s">
        <v>328</v>
      </c>
      <c r="B31" s="150">
        <v>969</v>
      </c>
      <c r="C31" s="30">
        <v>104</v>
      </c>
      <c r="D31" s="31" t="s">
        <v>215</v>
      </c>
      <c r="E31" s="31" t="s">
        <v>145</v>
      </c>
      <c r="F31" s="32">
        <v>5.3</v>
      </c>
    </row>
    <row r="32" spans="1:6" s="10" customFormat="1" ht="18.75" customHeight="1">
      <c r="A32" s="194" t="s">
        <v>204</v>
      </c>
      <c r="B32" s="192">
        <v>992</v>
      </c>
      <c r="C32" s="193">
        <v>107</v>
      </c>
      <c r="D32" s="190"/>
      <c r="E32" s="190"/>
      <c r="F32" s="191">
        <f>F33</f>
        <v>4668.5</v>
      </c>
    </row>
    <row r="33" spans="1:6" s="19" customFormat="1" ht="18.75" customHeight="1">
      <c r="A33" s="163" t="s">
        <v>331</v>
      </c>
      <c r="B33" s="149">
        <v>992</v>
      </c>
      <c r="C33" s="34">
        <v>107</v>
      </c>
      <c r="D33" s="26" t="s">
        <v>206</v>
      </c>
      <c r="E33" s="26"/>
      <c r="F33" s="27">
        <f>F34+F35</f>
        <v>4668.5</v>
      </c>
    </row>
    <row r="34" spans="1:6" ht="18.75" customHeight="1">
      <c r="A34" s="162" t="s">
        <v>323</v>
      </c>
      <c r="B34" s="148">
        <v>992</v>
      </c>
      <c r="C34" s="30">
        <v>107</v>
      </c>
      <c r="D34" s="31" t="s">
        <v>206</v>
      </c>
      <c r="E34" s="31" t="s">
        <v>325</v>
      </c>
      <c r="F34" s="32">
        <v>3561.2</v>
      </c>
    </row>
    <row r="35" spans="1:6" ht="18.75" customHeight="1">
      <c r="A35" s="162" t="s">
        <v>328</v>
      </c>
      <c r="B35" s="148">
        <v>992</v>
      </c>
      <c r="C35" s="30">
        <v>107</v>
      </c>
      <c r="D35" s="31" t="s">
        <v>206</v>
      </c>
      <c r="E35" s="31" t="s">
        <v>145</v>
      </c>
      <c r="F35" s="32">
        <v>1107.3</v>
      </c>
    </row>
    <row r="36" spans="1:6" ht="21" customHeight="1">
      <c r="A36" s="165" t="s">
        <v>3</v>
      </c>
      <c r="B36" s="152">
        <v>969</v>
      </c>
      <c r="C36" s="34">
        <v>111</v>
      </c>
      <c r="D36" s="26"/>
      <c r="E36" s="26"/>
      <c r="F36" s="27">
        <f>F37</f>
        <v>1246</v>
      </c>
    </row>
    <row r="37" spans="1:6" ht="20.25" customHeight="1">
      <c r="A37" s="166" t="s">
        <v>105</v>
      </c>
      <c r="B37" s="153">
        <v>969</v>
      </c>
      <c r="C37" s="30">
        <v>111</v>
      </c>
      <c r="D37" s="31" t="s">
        <v>73</v>
      </c>
      <c r="E37" s="31"/>
      <c r="F37" s="32">
        <f>F38</f>
        <v>1246</v>
      </c>
    </row>
    <row r="38" spans="1:6" ht="14.25">
      <c r="A38" s="166" t="s">
        <v>148</v>
      </c>
      <c r="B38" s="151">
        <v>969</v>
      </c>
      <c r="C38" s="30">
        <v>111</v>
      </c>
      <c r="D38" s="31" t="s">
        <v>73</v>
      </c>
      <c r="E38" s="31" t="s">
        <v>149</v>
      </c>
      <c r="F38" s="32">
        <v>1246</v>
      </c>
    </row>
    <row r="39" spans="1:6" s="139" customFormat="1" ht="18.75" customHeight="1">
      <c r="A39" s="195" t="s">
        <v>4</v>
      </c>
      <c r="B39" s="196">
        <v>969</v>
      </c>
      <c r="C39" s="193">
        <v>113</v>
      </c>
      <c r="D39" s="190"/>
      <c r="E39" s="190"/>
      <c r="F39" s="191">
        <f>F40++F46+F42+F44+F48+F50</f>
        <v>876</v>
      </c>
    </row>
    <row r="40" spans="1:6" ht="17.25" customHeight="1">
      <c r="A40" s="163" t="s">
        <v>62</v>
      </c>
      <c r="B40" s="148">
        <v>969</v>
      </c>
      <c r="C40" s="30">
        <v>113</v>
      </c>
      <c r="D40" s="31" t="s">
        <v>337</v>
      </c>
      <c r="E40" s="31"/>
      <c r="F40" s="32">
        <f>F41</f>
        <v>72</v>
      </c>
    </row>
    <row r="41" spans="1:6" ht="18.75" customHeight="1">
      <c r="A41" s="163" t="s">
        <v>329</v>
      </c>
      <c r="B41" s="148">
        <v>969</v>
      </c>
      <c r="C41" s="30">
        <v>113</v>
      </c>
      <c r="D41" s="31" t="s">
        <v>337</v>
      </c>
      <c r="E41" s="31" t="s">
        <v>146</v>
      </c>
      <c r="F41" s="32">
        <v>72</v>
      </c>
    </row>
    <row r="42" spans="1:6" ht="28.5" customHeight="1">
      <c r="A42" s="162" t="s">
        <v>103</v>
      </c>
      <c r="B42" s="154">
        <v>969</v>
      </c>
      <c r="C42" s="30">
        <v>113</v>
      </c>
      <c r="D42" s="31" t="s">
        <v>104</v>
      </c>
      <c r="E42" s="31"/>
      <c r="F42" s="32">
        <f>F43</f>
        <v>242</v>
      </c>
    </row>
    <row r="43" spans="1:6" ht="19.5" customHeight="1">
      <c r="A43" s="162" t="s">
        <v>150</v>
      </c>
      <c r="B43" s="153">
        <v>969</v>
      </c>
      <c r="C43" s="30">
        <v>113</v>
      </c>
      <c r="D43" s="31" t="s">
        <v>104</v>
      </c>
      <c r="E43" s="31" t="s">
        <v>142</v>
      </c>
      <c r="F43" s="32">
        <v>242</v>
      </c>
    </row>
    <row r="44" spans="1:6" ht="18.75" customHeight="1">
      <c r="A44" s="167" t="s">
        <v>74</v>
      </c>
      <c r="B44" s="153">
        <v>969</v>
      </c>
      <c r="C44" s="30">
        <v>113</v>
      </c>
      <c r="D44" s="31" t="s">
        <v>75</v>
      </c>
      <c r="E44" s="31"/>
      <c r="F44" s="32">
        <f>F45</f>
        <v>305</v>
      </c>
    </row>
    <row r="45" spans="1:6" ht="18.75" customHeight="1">
      <c r="A45" s="162" t="s">
        <v>328</v>
      </c>
      <c r="B45" s="153">
        <v>969</v>
      </c>
      <c r="C45" s="30">
        <v>113</v>
      </c>
      <c r="D45" s="31" t="s">
        <v>75</v>
      </c>
      <c r="E45" s="31" t="s">
        <v>145</v>
      </c>
      <c r="F45" s="32">
        <v>305</v>
      </c>
    </row>
    <row r="46" spans="1:6" ht="29.25" customHeight="1">
      <c r="A46" s="168" t="s">
        <v>76</v>
      </c>
      <c r="B46" s="154">
        <v>969</v>
      </c>
      <c r="C46" s="30">
        <v>113</v>
      </c>
      <c r="D46" s="31" t="s">
        <v>77</v>
      </c>
      <c r="E46" s="31"/>
      <c r="F46" s="32">
        <f>F47</f>
        <v>97</v>
      </c>
    </row>
    <row r="47" spans="1:6" ht="15.75" customHeight="1">
      <c r="A47" s="162" t="s">
        <v>328</v>
      </c>
      <c r="B47" s="154">
        <v>969</v>
      </c>
      <c r="C47" s="30">
        <v>113</v>
      </c>
      <c r="D47" s="31" t="s">
        <v>77</v>
      </c>
      <c r="E47" s="31" t="s">
        <v>145</v>
      </c>
      <c r="F47" s="32">
        <v>97</v>
      </c>
    </row>
    <row r="48" spans="1:6" ht="19.5" customHeight="1">
      <c r="A48" s="162" t="s">
        <v>131</v>
      </c>
      <c r="B48" s="154">
        <v>969</v>
      </c>
      <c r="C48" s="30">
        <v>113</v>
      </c>
      <c r="D48" s="31" t="s">
        <v>98</v>
      </c>
      <c r="E48" s="31"/>
      <c r="F48" s="32">
        <f>F49</f>
        <v>130</v>
      </c>
    </row>
    <row r="49" spans="1:6" ht="19.5" customHeight="1">
      <c r="A49" s="162" t="s">
        <v>328</v>
      </c>
      <c r="B49" s="154">
        <v>969</v>
      </c>
      <c r="C49" s="30">
        <v>113</v>
      </c>
      <c r="D49" s="31" t="s">
        <v>98</v>
      </c>
      <c r="E49" s="31" t="s">
        <v>145</v>
      </c>
      <c r="F49" s="32">
        <v>130</v>
      </c>
    </row>
    <row r="50" spans="1:6" ht="30.75" customHeight="1">
      <c r="A50" s="162" t="s">
        <v>139</v>
      </c>
      <c r="B50" s="154">
        <v>969</v>
      </c>
      <c r="C50" s="51">
        <v>113</v>
      </c>
      <c r="D50" s="31" t="s">
        <v>138</v>
      </c>
      <c r="E50" s="31"/>
      <c r="F50" s="32">
        <f>F51</f>
        <v>30</v>
      </c>
    </row>
    <row r="51" spans="1:6" ht="18.75" customHeight="1">
      <c r="A51" s="162" t="s">
        <v>328</v>
      </c>
      <c r="B51" s="154">
        <v>969</v>
      </c>
      <c r="C51" s="51">
        <v>113</v>
      </c>
      <c r="D51" s="31" t="s">
        <v>138</v>
      </c>
      <c r="E51" s="31" t="s">
        <v>145</v>
      </c>
      <c r="F51" s="32">
        <v>30</v>
      </c>
    </row>
    <row r="52" spans="1:6" ht="18.75" customHeight="1">
      <c r="A52" s="178" t="s">
        <v>78</v>
      </c>
      <c r="B52" s="179">
        <v>969</v>
      </c>
      <c r="C52" s="180">
        <v>300</v>
      </c>
      <c r="D52" s="181"/>
      <c r="E52" s="181"/>
      <c r="F52" s="182">
        <f>F53</f>
        <v>101</v>
      </c>
    </row>
    <row r="53" spans="1:6" ht="28.5" customHeight="1">
      <c r="A53" s="169" t="s">
        <v>107</v>
      </c>
      <c r="B53" s="155">
        <v>969</v>
      </c>
      <c r="C53" s="25">
        <v>309</v>
      </c>
      <c r="D53" s="26"/>
      <c r="E53" s="26"/>
      <c r="F53" s="27">
        <f>F54</f>
        <v>101</v>
      </c>
    </row>
    <row r="54" spans="1:6" ht="47.25" customHeight="1">
      <c r="A54" s="164" t="s">
        <v>79</v>
      </c>
      <c r="B54" s="154">
        <v>969</v>
      </c>
      <c r="C54" s="51">
        <v>309</v>
      </c>
      <c r="D54" s="31" t="s">
        <v>80</v>
      </c>
      <c r="E54" s="31"/>
      <c r="F54" s="32">
        <f>F55</f>
        <v>101</v>
      </c>
    </row>
    <row r="55" spans="1:6" ht="16.5" customHeight="1">
      <c r="A55" s="162" t="s">
        <v>328</v>
      </c>
      <c r="B55" s="156">
        <v>969</v>
      </c>
      <c r="C55" s="51">
        <v>309</v>
      </c>
      <c r="D55" s="31" t="s">
        <v>80</v>
      </c>
      <c r="E55" s="31" t="s">
        <v>145</v>
      </c>
      <c r="F55" s="32">
        <v>101</v>
      </c>
    </row>
    <row r="56" spans="1:6" s="139" customFormat="1" ht="18" customHeight="1">
      <c r="A56" s="178" t="s">
        <v>109</v>
      </c>
      <c r="B56" s="183">
        <v>969</v>
      </c>
      <c r="C56" s="180">
        <v>400</v>
      </c>
      <c r="D56" s="181"/>
      <c r="E56" s="181"/>
      <c r="F56" s="182">
        <f>F57</f>
        <v>296.4</v>
      </c>
    </row>
    <row r="57" spans="1:6" ht="17.25" customHeight="1">
      <c r="A57" s="165" t="s">
        <v>110</v>
      </c>
      <c r="B57" s="157">
        <v>969</v>
      </c>
      <c r="C57" s="25">
        <v>401</v>
      </c>
      <c r="D57" s="26"/>
      <c r="E57" s="26"/>
      <c r="F57" s="27">
        <f>F58</f>
        <v>296.4</v>
      </c>
    </row>
    <row r="58" spans="1:6" s="18" customFormat="1" ht="27.75" customHeight="1">
      <c r="A58" s="162" t="s">
        <v>111</v>
      </c>
      <c r="B58" s="156">
        <v>969</v>
      </c>
      <c r="C58" s="51">
        <v>401</v>
      </c>
      <c r="D58" s="31" t="s">
        <v>112</v>
      </c>
      <c r="E58" s="31"/>
      <c r="F58" s="32">
        <f>F59</f>
        <v>296.4</v>
      </c>
    </row>
    <row r="59" spans="1:6" ht="29.25" customHeight="1">
      <c r="A59" s="162" t="s">
        <v>151</v>
      </c>
      <c r="B59" s="156">
        <v>969</v>
      </c>
      <c r="C59" s="51">
        <v>401</v>
      </c>
      <c r="D59" s="31" t="s">
        <v>112</v>
      </c>
      <c r="E59" s="31" t="s">
        <v>143</v>
      </c>
      <c r="F59" s="32">
        <v>296.4</v>
      </c>
    </row>
    <row r="60" spans="1:6" ht="18" customHeight="1">
      <c r="A60" s="178" t="s">
        <v>81</v>
      </c>
      <c r="B60" s="179">
        <v>969</v>
      </c>
      <c r="C60" s="180">
        <v>500</v>
      </c>
      <c r="D60" s="181"/>
      <c r="E60" s="181"/>
      <c r="F60" s="182">
        <f>F61</f>
        <v>55932.7</v>
      </c>
    </row>
    <row r="61" spans="1:6" ht="17.25" customHeight="1">
      <c r="A61" s="165" t="s">
        <v>20</v>
      </c>
      <c r="B61" s="157">
        <v>969</v>
      </c>
      <c r="C61" s="25">
        <v>503</v>
      </c>
      <c r="D61" s="26"/>
      <c r="E61" s="26"/>
      <c r="F61" s="27">
        <f>F62+F64+F66+F68++F70+F72+F74+F76+F80+F82+F78</f>
        <v>55932.7</v>
      </c>
    </row>
    <row r="62" spans="1:6" ht="33.75" customHeight="1">
      <c r="A62" s="164" t="s">
        <v>96</v>
      </c>
      <c r="B62" s="156">
        <v>969</v>
      </c>
      <c r="C62" s="51">
        <v>503</v>
      </c>
      <c r="D62" s="31" t="s">
        <v>29</v>
      </c>
      <c r="E62" s="31"/>
      <c r="F62" s="32">
        <f>F63</f>
        <v>19082</v>
      </c>
    </row>
    <row r="63" spans="1:6" ht="16.5" customHeight="1">
      <c r="A63" s="162" t="s">
        <v>328</v>
      </c>
      <c r="B63" s="156">
        <v>969</v>
      </c>
      <c r="C63" s="51">
        <v>503</v>
      </c>
      <c r="D63" s="31" t="s">
        <v>29</v>
      </c>
      <c r="E63" s="31" t="s">
        <v>145</v>
      </c>
      <c r="F63" s="32">
        <v>19082</v>
      </c>
    </row>
    <row r="64" spans="1:6" ht="18" customHeight="1">
      <c r="A64" s="170" t="s">
        <v>35</v>
      </c>
      <c r="B64" s="156">
        <v>969</v>
      </c>
      <c r="C64" s="51">
        <v>503</v>
      </c>
      <c r="D64" s="31" t="s">
        <v>82</v>
      </c>
      <c r="E64" s="31"/>
      <c r="F64" s="32">
        <f>F65</f>
        <v>9207</v>
      </c>
    </row>
    <row r="65" spans="1:6" ht="18.75" customHeight="1">
      <c r="A65" s="162" t="s">
        <v>328</v>
      </c>
      <c r="B65" s="154">
        <v>969</v>
      </c>
      <c r="C65" s="51">
        <v>503</v>
      </c>
      <c r="D65" s="31" t="s">
        <v>30</v>
      </c>
      <c r="E65" s="31" t="s">
        <v>145</v>
      </c>
      <c r="F65" s="32">
        <v>9207</v>
      </c>
    </row>
    <row r="66" spans="1:6" ht="34.5" customHeight="1">
      <c r="A66" s="164" t="s">
        <v>106</v>
      </c>
      <c r="B66" s="156">
        <v>969</v>
      </c>
      <c r="C66" s="51">
        <v>503</v>
      </c>
      <c r="D66" s="31" t="s">
        <v>31</v>
      </c>
      <c r="E66" s="31"/>
      <c r="F66" s="32">
        <f>F67</f>
        <v>603.6</v>
      </c>
    </row>
    <row r="67" spans="1:6" ht="19.5" customHeight="1">
      <c r="A67" s="162" t="s">
        <v>328</v>
      </c>
      <c r="B67" s="156">
        <v>969</v>
      </c>
      <c r="C67" s="51">
        <v>503</v>
      </c>
      <c r="D67" s="31" t="s">
        <v>31</v>
      </c>
      <c r="E67" s="31" t="s">
        <v>145</v>
      </c>
      <c r="F67" s="32">
        <v>603.6</v>
      </c>
    </row>
    <row r="68" spans="1:6" ht="20.25" customHeight="1">
      <c r="A68" s="162" t="s">
        <v>192</v>
      </c>
      <c r="B68" s="156">
        <v>969</v>
      </c>
      <c r="C68" s="51">
        <v>503</v>
      </c>
      <c r="D68" s="31" t="s">
        <v>32</v>
      </c>
      <c r="E68" s="31"/>
      <c r="F68" s="32">
        <f>F69</f>
        <v>22280</v>
      </c>
    </row>
    <row r="69" spans="1:6" ht="14.25">
      <c r="A69" s="162" t="s">
        <v>328</v>
      </c>
      <c r="B69" s="154">
        <v>969</v>
      </c>
      <c r="C69" s="51">
        <v>503</v>
      </c>
      <c r="D69" s="31" t="s">
        <v>32</v>
      </c>
      <c r="E69" s="31" t="s">
        <v>145</v>
      </c>
      <c r="F69" s="32">
        <v>22280</v>
      </c>
    </row>
    <row r="70" spans="1:6" ht="20.25" customHeight="1">
      <c r="A70" s="162" t="s">
        <v>36</v>
      </c>
      <c r="B70" s="154">
        <v>969</v>
      </c>
      <c r="C70" s="51">
        <v>503</v>
      </c>
      <c r="D70" s="31" t="s">
        <v>33</v>
      </c>
      <c r="E70" s="31"/>
      <c r="F70" s="32">
        <f>F71</f>
        <v>100</v>
      </c>
    </row>
    <row r="71" spans="1:6" ht="19.5" customHeight="1">
      <c r="A71" s="162" t="s">
        <v>328</v>
      </c>
      <c r="B71" s="154">
        <v>969</v>
      </c>
      <c r="C71" s="51">
        <v>503</v>
      </c>
      <c r="D71" s="31" t="s">
        <v>33</v>
      </c>
      <c r="E71" s="31" t="s">
        <v>145</v>
      </c>
      <c r="F71" s="32">
        <v>100</v>
      </c>
    </row>
    <row r="72" spans="1:6" ht="19.5" customHeight="1">
      <c r="A72" s="162" t="s">
        <v>190</v>
      </c>
      <c r="B72" s="156">
        <v>969</v>
      </c>
      <c r="C72" s="51">
        <v>503</v>
      </c>
      <c r="D72" s="31" t="s">
        <v>170</v>
      </c>
      <c r="E72" s="31"/>
      <c r="F72" s="32">
        <f>F73</f>
        <v>500</v>
      </c>
    </row>
    <row r="73" spans="1:6" ht="19.5" customHeight="1">
      <c r="A73" s="162" t="s">
        <v>328</v>
      </c>
      <c r="B73" s="156">
        <v>969</v>
      </c>
      <c r="C73" s="51">
        <v>503</v>
      </c>
      <c r="D73" s="31" t="s">
        <v>170</v>
      </c>
      <c r="E73" s="31" t="s">
        <v>145</v>
      </c>
      <c r="F73" s="32">
        <v>500</v>
      </c>
    </row>
    <row r="74" spans="1:6" ht="19.5" customHeight="1">
      <c r="A74" s="162" t="s">
        <v>191</v>
      </c>
      <c r="B74" s="154">
        <v>969</v>
      </c>
      <c r="C74" s="51">
        <v>503</v>
      </c>
      <c r="D74" s="31" t="s">
        <v>175</v>
      </c>
      <c r="E74" s="31"/>
      <c r="F74" s="32">
        <f>F75</f>
        <v>830</v>
      </c>
    </row>
    <row r="75" spans="1:6" ht="19.5" customHeight="1">
      <c r="A75" s="162" t="s">
        <v>328</v>
      </c>
      <c r="B75" s="154">
        <v>969</v>
      </c>
      <c r="C75" s="51">
        <v>503</v>
      </c>
      <c r="D75" s="31" t="s">
        <v>175</v>
      </c>
      <c r="E75" s="31" t="s">
        <v>145</v>
      </c>
      <c r="F75" s="32">
        <v>830</v>
      </c>
    </row>
    <row r="76" spans="1:6" ht="19.5" customHeight="1">
      <c r="A76" s="162" t="s">
        <v>203</v>
      </c>
      <c r="B76" s="154">
        <v>969</v>
      </c>
      <c r="C76" s="51">
        <v>503</v>
      </c>
      <c r="D76" s="31" t="s">
        <v>202</v>
      </c>
      <c r="E76" s="31"/>
      <c r="F76" s="32">
        <f>F77</f>
        <v>100</v>
      </c>
    </row>
    <row r="77" spans="1:6" ht="19.5" customHeight="1">
      <c r="A77" s="162" t="s">
        <v>328</v>
      </c>
      <c r="B77" s="154">
        <v>969</v>
      </c>
      <c r="C77" s="51">
        <v>503</v>
      </c>
      <c r="D77" s="31" t="s">
        <v>202</v>
      </c>
      <c r="E77" s="31" t="s">
        <v>145</v>
      </c>
      <c r="F77" s="32">
        <v>100</v>
      </c>
    </row>
    <row r="78" spans="1:6" ht="19.5" customHeight="1">
      <c r="A78" s="162" t="s">
        <v>332</v>
      </c>
      <c r="B78" s="154">
        <v>969</v>
      </c>
      <c r="C78" s="51">
        <v>503</v>
      </c>
      <c r="D78" s="31" t="s">
        <v>333</v>
      </c>
      <c r="E78" s="31"/>
      <c r="F78" s="32">
        <f>F79</f>
        <v>1116</v>
      </c>
    </row>
    <row r="79" spans="1:6" ht="19.5" customHeight="1">
      <c r="A79" s="162" t="s">
        <v>328</v>
      </c>
      <c r="B79" s="154">
        <v>969</v>
      </c>
      <c r="C79" s="51">
        <v>503</v>
      </c>
      <c r="D79" s="31" t="s">
        <v>333</v>
      </c>
      <c r="E79" s="31" t="s">
        <v>145</v>
      </c>
      <c r="F79" s="32">
        <v>1116</v>
      </c>
    </row>
    <row r="80" spans="1:6" ht="45.75" customHeight="1">
      <c r="A80" s="164" t="s">
        <v>113</v>
      </c>
      <c r="B80" s="154">
        <v>969</v>
      </c>
      <c r="C80" s="51">
        <v>503</v>
      </c>
      <c r="D80" s="31" t="s">
        <v>114</v>
      </c>
      <c r="E80" s="31"/>
      <c r="F80" s="32">
        <f>F81</f>
        <v>114.1</v>
      </c>
    </row>
    <row r="81" spans="1:6" ht="16.5" customHeight="1">
      <c r="A81" s="162" t="s">
        <v>328</v>
      </c>
      <c r="B81" s="154">
        <v>969</v>
      </c>
      <c r="C81" s="51">
        <v>503</v>
      </c>
      <c r="D81" s="31" t="s">
        <v>115</v>
      </c>
      <c r="E81" s="31" t="s">
        <v>145</v>
      </c>
      <c r="F81" s="32">
        <v>114.1</v>
      </c>
    </row>
    <row r="82" spans="1:6" ht="20.25" customHeight="1">
      <c r="A82" s="162" t="s">
        <v>116</v>
      </c>
      <c r="B82" s="154">
        <v>969</v>
      </c>
      <c r="C82" s="51">
        <v>503</v>
      </c>
      <c r="D82" s="31" t="s">
        <v>117</v>
      </c>
      <c r="E82" s="31"/>
      <c r="F82" s="32">
        <f>F83</f>
        <v>2000</v>
      </c>
    </row>
    <row r="83" spans="1:6" ht="17.25" customHeight="1">
      <c r="A83" s="162" t="s">
        <v>328</v>
      </c>
      <c r="B83" s="154">
        <v>969</v>
      </c>
      <c r="C83" s="51">
        <v>503</v>
      </c>
      <c r="D83" s="31" t="s">
        <v>117</v>
      </c>
      <c r="E83" s="31" t="s">
        <v>145</v>
      </c>
      <c r="F83" s="32">
        <v>2000</v>
      </c>
    </row>
    <row r="84" spans="1:6" ht="15.75" customHeight="1">
      <c r="A84" s="178" t="s">
        <v>87</v>
      </c>
      <c r="B84" s="184">
        <v>969</v>
      </c>
      <c r="C84" s="180">
        <v>700</v>
      </c>
      <c r="D84" s="181"/>
      <c r="E84" s="181"/>
      <c r="F84" s="182">
        <f>F85+F88</f>
        <v>1722</v>
      </c>
    </row>
    <row r="85" spans="1:6" s="18" customFormat="1" ht="15.75" customHeight="1">
      <c r="A85" s="162" t="s">
        <v>330</v>
      </c>
      <c r="B85" s="154">
        <v>969</v>
      </c>
      <c r="C85" s="51">
        <v>705</v>
      </c>
      <c r="D85" s="197"/>
      <c r="E85" s="31"/>
      <c r="F85" s="32">
        <f>F86</f>
        <v>106</v>
      </c>
    </row>
    <row r="86" spans="1:6" s="18" customFormat="1" ht="34.5" customHeight="1">
      <c r="A86" s="211" t="s">
        <v>217</v>
      </c>
      <c r="B86" s="153">
        <v>969</v>
      </c>
      <c r="C86" s="30">
        <v>705</v>
      </c>
      <c r="D86" s="198" t="s">
        <v>216</v>
      </c>
      <c r="E86" s="143"/>
      <c r="F86" s="50">
        <f>F87</f>
        <v>106</v>
      </c>
    </row>
    <row r="87" spans="1:6" ht="15.75" customHeight="1">
      <c r="A87" s="162" t="s">
        <v>328</v>
      </c>
      <c r="B87" s="158">
        <v>969</v>
      </c>
      <c r="C87" s="48">
        <v>705</v>
      </c>
      <c r="D87" s="145" t="s">
        <v>216</v>
      </c>
      <c r="E87" s="49" t="s">
        <v>145</v>
      </c>
      <c r="F87" s="50">
        <v>106</v>
      </c>
    </row>
    <row r="88" spans="1:6" ht="18" customHeight="1">
      <c r="A88" s="162" t="s">
        <v>12</v>
      </c>
      <c r="B88" s="155">
        <v>969</v>
      </c>
      <c r="C88" s="25">
        <v>707</v>
      </c>
      <c r="D88" s="26"/>
      <c r="E88" s="26"/>
      <c r="F88" s="27">
        <f>F89+F91+F93+F95+F97+F99</f>
        <v>1616</v>
      </c>
    </row>
    <row r="89" spans="1:6" ht="28.5">
      <c r="A89" s="162" t="s">
        <v>99</v>
      </c>
      <c r="B89" s="154">
        <v>969</v>
      </c>
      <c r="C89" s="51">
        <v>707</v>
      </c>
      <c r="D89" s="31" t="s">
        <v>88</v>
      </c>
      <c r="E89" s="31"/>
      <c r="F89" s="32">
        <f>F90</f>
        <v>650</v>
      </c>
    </row>
    <row r="90" spans="1:6" ht="16.5" customHeight="1">
      <c r="A90" s="162" t="s">
        <v>328</v>
      </c>
      <c r="B90" s="154">
        <v>969</v>
      </c>
      <c r="C90" s="51">
        <v>707</v>
      </c>
      <c r="D90" s="31" t="s">
        <v>88</v>
      </c>
      <c r="E90" s="31" t="s">
        <v>145</v>
      </c>
      <c r="F90" s="32">
        <v>650</v>
      </c>
    </row>
    <row r="91" spans="1:6" ht="29.25" customHeight="1">
      <c r="A91" s="162" t="s">
        <v>334</v>
      </c>
      <c r="B91" s="154">
        <v>969</v>
      </c>
      <c r="C91" s="51">
        <v>707</v>
      </c>
      <c r="D91" s="31" t="s">
        <v>132</v>
      </c>
      <c r="E91" s="31"/>
      <c r="F91" s="32">
        <f>F92</f>
        <v>180</v>
      </c>
    </row>
    <row r="92" spans="1:6" ht="18.75" customHeight="1">
      <c r="A92" s="162" t="s">
        <v>328</v>
      </c>
      <c r="B92" s="154">
        <v>969</v>
      </c>
      <c r="C92" s="51">
        <v>707</v>
      </c>
      <c r="D92" s="31" t="s">
        <v>132</v>
      </c>
      <c r="E92" s="31" t="s">
        <v>145</v>
      </c>
      <c r="F92" s="32">
        <v>180</v>
      </c>
    </row>
    <row r="93" spans="1:6" ht="30" customHeight="1">
      <c r="A93" s="162" t="s">
        <v>134</v>
      </c>
      <c r="B93" s="154">
        <v>969</v>
      </c>
      <c r="C93" s="51">
        <v>707</v>
      </c>
      <c r="D93" s="31" t="s">
        <v>133</v>
      </c>
      <c r="E93" s="31"/>
      <c r="F93" s="32">
        <f>F94</f>
        <v>186</v>
      </c>
    </row>
    <row r="94" spans="1:6" ht="18.75" customHeight="1">
      <c r="A94" s="162" t="s">
        <v>328</v>
      </c>
      <c r="B94" s="154">
        <v>969</v>
      </c>
      <c r="C94" s="51">
        <v>707</v>
      </c>
      <c r="D94" s="31" t="s">
        <v>133</v>
      </c>
      <c r="E94" s="31" t="s">
        <v>145</v>
      </c>
      <c r="F94" s="32">
        <v>186</v>
      </c>
    </row>
    <row r="95" spans="1:6" ht="33" customHeight="1">
      <c r="A95" s="162" t="s">
        <v>194</v>
      </c>
      <c r="B95" s="154">
        <v>969</v>
      </c>
      <c r="C95" s="51">
        <v>707</v>
      </c>
      <c r="D95" s="31" t="s">
        <v>137</v>
      </c>
      <c r="E95" s="31"/>
      <c r="F95" s="32">
        <f>F96</f>
        <v>150</v>
      </c>
    </row>
    <row r="96" spans="1:6" ht="18.75" customHeight="1">
      <c r="A96" s="162" t="s">
        <v>328</v>
      </c>
      <c r="B96" s="154">
        <v>969</v>
      </c>
      <c r="C96" s="51">
        <v>707</v>
      </c>
      <c r="D96" s="31" t="s">
        <v>137</v>
      </c>
      <c r="E96" s="31" t="s">
        <v>145</v>
      </c>
      <c r="F96" s="32">
        <v>150</v>
      </c>
    </row>
    <row r="97" spans="1:6" ht="30.75" customHeight="1">
      <c r="A97" s="162" t="s">
        <v>139</v>
      </c>
      <c r="B97" s="154">
        <v>969</v>
      </c>
      <c r="C97" s="51">
        <v>707</v>
      </c>
      <c r="D97" s="31" t="s">
        <v>138</v>
      </c>
      <c r="E97" s="31"/>
      <c r="F97" s="32">
        <f>F98</f>
        <v>200</v>
      </c>
    </row>
    <row r="98" spans="1:6" ht="18.75" customHeight="1">
      <c r="A98" s="162" t="s">
        <v>328</v>
      </c>
      <c r="B98" s="154">
        <v>969</v>
      </c>
      <c r="C98" s="51">
        <v>707</v>
      </c>
      <c r="D98" s="31" t="s">
        <v>138</v>
      </c>
      <c r="E98" s="31" t="s">
        <v>145</v>
      </c>
      <c r="F98" s="32">
        <v>200</v>
      </c>
    </row>
    <row r="99" spans="1:6" ht="18.75" customHeight="1">
      <c r="A99" s="162" t="s">
        <v>177</v>
      </c>
      <c r="B99" s="154">
        <v>969</v>
      </c>
      <c r="C99" s="51">
        <v>707</v>
      </c>
      <c r="D99" s="31" t="s">
        <v>176</v>
      </c>
      <c r="E99" s="31"/>
      <c r="F99" s="32">
        <f>F100</f>
        <v>250</v>
      </c>
    </row>
    <row r="100" spans="1:6" ht="18.75" customHeight="1">
      <c r="A100" s="162" t="s">
        <v>328</v>
      </c>
      <c r="B100" s="154">
        <v>969</v>
      </c>
      <c r="C100" s="51">
        <v>707</v>
      </c>
      <c r="D100" s="31" t="s">
        <v>176</v>
      </c>
      <c r="E100" s="31" t="s">
        <v>145</v>
      </c>
      <c r="F100" s="32">
        <v>250</v>
      </c>
    </row>
    <row r="101" spans="1:6" ht="17.25" customHeight="1">
      <c r="A101" s="178" t="s">
        <v>108</v>
      </c>
      <c r="B101" s="179">
        <v>969</v>
      </c>
      <c r="C101" s="180">
        <v>800</v>
      </c>
      <c r="D101" s="181"/>
      <c r="E101" s="181"/>
      <c r="F101" s="182">
        <f>F102+F105</f>
        <v>11397</v>
      </c>
    </row>
    <row r="102" spans="1:6" ht="15">
      <c r="A102" s="165" t="s">
        <v>89</v>
      </c>
      <c r="B102" s="155">
        <v>969</v>
      </c>
      <c r="C102" s="25">
        <v>801</v>
      </c>
      <c r="D102" s="26"/>
      <c r="E102" s="26"/>
      <c r="F102" s="27">
        <f>F103</f>
        <v>9467</v>
      </c>
    </row>
    <row r="103" spans="1:6" ht="27.75" customHeight="1">
      <c r="A103" s="162" t="s">
        <v>90</v>
      </c>
      <c r="B103" s="154">
        <v>969</v>
      </c>
      <c r="C103" s="51">
        <v>801</v>
      </c>
      <c r="D103" s="31" t="s">
        <v>198</v>
      </c>
      <c r="E103" s="31"/>
      <c r="F103" s="32">
        <f>F104</f>
        <v>9467</v>
      </c>
    </row>
    <row r="104" spans="1:6" ht="17.25" customHeight="1">
      <c r="A104" s="162" t="s">
        <v>328</v>
      </c>
      <c r="B104" s="154">
        <v>969</v>
      </c>
      <c r="C104" s="51">
        <v>801</v>
      </c>
      <c r="D104" s="31" t="s">
        <v>198</v>
      </c>
      <c r="E104" s="31" t="s">
        <v>145</v>
      </c>
      <c r="F104" s="32">
        <v>9467</v>
      </c>
    </row>
    <row r="105" spans="1:6" s="19" customFormat="1" ht="17.25" customHeight="1">
      <c r="A105" s="165" t="s">
        <v>201</v>
      </c>
      <c r="B105" s="155">
        <v>969</v>
      </c>
      <c r="C105" s="25">
        <v>804</v>
      </c>
      <c r="D105" s="26"/>
      <c r="E105" s="26"/>
      <c r="F105" s="27">
        <f>F106+F108</f>
        <v>1930</v>
      </c>
    </row>
    <row r="106" spans="1:6" s="19" customFormat="1" ht="17.25" customHeight="1">
      <c r="A106" s="162" t="s">
        <v>194</v>
      </c>
      <c r="B106" s="154">
        <v>969</v>
      </c>
      <c r="C106" s="51">
        <v>804</v>
      </c>
      <c r="D106" s="31" t="s">
        <v>137</v>
      </c>
      <c r="E106" s="31"/>
      <c r="F106" s="27">
        <f>F107</f>
        <v>230</v>
      </c>
    </row>
    <row r="107" spans="1:6" s="19" customFormat="1" ht="17.25" customHeight="1">
      <c r="A107" s="162" t="s">
        <v>328</v>
      </c>
      <c r="B107" s="154">
        <v>969</v>
      </c>
      <c r="C107" s="51">
        <v>804</v>
      </c>
      <c r="D107" s="31" t="s">
        <v>137</v>
      </c>
      <c r="E107" s="31" t="s">
        <v>145</v>
      </c>
      <c r="F107" s="27">
        <v>230</v>
      </c>
    </row>
    <row r="108" spans="1:6" ht="29.25" customHeight="1">
      <c r="A108" s="162" t="s">
        <v>177</v>
      </c>
      <c r="B108" s="154">
        <v>969</v>
      </c>
      <c r="C108" s="51">
        <v>804</v>
      </c>
      <c r="D108" s="31" t="s">
        <v>176</v>
      </c>
      <c r="E108" s="31"/>
      <c r="F108" s="32">
        <f>F109</f>
        <v>1700</v>
      </c>
    </row>
    <row r="109" spans="1:6" ht="17.25" customHeight="1">
      <c r="A109" s="162" t="s">
        <v>328</v>
      </c>
      <c r="B109" s="154">
        <v>969</v>
      </c>
      <c r="C109" s="51">
        <v>804</v>
      </c>
      <c r="D109" s="31" t="s">
        <v>176</v>
      </c>
      <c r="E109" s="31" t="s">
        <v>145</v>
      </c>
      <c r="F109" s="32">
        <v>1700</v>
      </c>
    </row>
    <row r="110" spans="1:6" ht="17.25" customHeight="1">
      <c r="A110" s="178" t="s">
        <v>91</v>
      </c>
      <c r="B110" s="185">
        <v>969</v>
      </c>
      <c r="C110" s="180">
        <v>1000</v>
      </c>
      <c r="D110" s="181"/>
      <c r="E110" s="181"/>
      <c r="F110" s="182">
        <f>F111</f>
        <v>18124</v>
      </c>
    </row>
    <row r="111" spans="1:6" ht="18.75" customHeight="1">
      <c r="A111" s="162" t="s">
        <v>92</v>
      </c>
      <c r="B111" s="159">
        <v>969</v>
      </c>
      <c r="C111" s="25">
        <v>1004</v>
      </c>
      <c r="D111" s="26"/>
      <c r="E111" s="26"/>
      <c r="F111" s="27">
        <f>F112+F115+F119+F121</f>
        <v>18124</v>
      </c>
    </row>
    <row r="112" spans="1:6" ht="28.5">
      <c r="A112" s="162" t="s">
        <v>340</v>
      </c>
      <c r="B112" s="148">
        <v>969</v>
      </c>
      <c r="C112" s="30">
        <v>1004</v>
      </c>
      <c r="D112" s="31" t="s">
        <v>208</v>
      </c>
      <c r="E112" s="31"/>
      <c r="F112" s="32">
        <f>F113+F114</f>
        <v>3497.1</v>
      </c>
    </row>
    <row r="113" spans="1:6" ht="21" customHeight="1">
      <c r="A113" s="162" t="s">
        <v>323</v>
      </c>
      <c r="B113" s="160">
        <v>969</v>
      </c>
      <c r="C113" s="30">
        <v>1004</v>
      </c>
      <c r="D113" s="31" t="s">
        <v>208</v>
      </c>
      <c r="E113" s="31" t="s">
        <v>325</v>
      </c>
      <c r="F113" s="32">
        <v>3256.6</v>
      </c>
    </row>
    <row r="114" spans="1:6" ht="18" customHeight="1">
      <c r="A114" s="162" t="s">
        <v>328</v>
      </c>
      <c r="B114" s="160">
        <v>969</v>
      </c>
      <c r="C114" s="30">
        <v>1004</v>
      </c>
      <c r="D114" s="31" t="s">
        <v>208</v>
      </c>
      <c r="E114" s="31" t="s">
        <v>145</v>
      </c>
      <c r="F114" s="32">
        <v>240.5</v>
      </c>
    </row>
    <row r="115" spans="1:6" s="18" customFormat="1" ht="33" customHeight="1">
      <c r="A115" s="162" t="s">
        <v>338</v>
      </c>
      <c r="B115" s="202">
        <v>969</v>
      </c>
      <c r="C115" s="203">
        <v>1004</v>
      </c>
      <c r="D115" s="204" t="s">
        <v>339</v>
      </c>
      <c r="E115" s="204"/>
      <c r="F115" s="32">
        <f>F116+F117+F118</f>
        <v>1602.3999999999999</v>
      </c>
    </row>
    <row r="116" spans="1:6" ht="18" customHeight="1">
      <c r="A116" s="162" t="s">
        <v>323</v>
      </c>
      <c r="B116" s="159">
        <v>969</v>
      </c>
      <c r="C116" s="51">
        <v>1004</v>
      </c>
      <c r="D116" s="31" t="s">
        <v>339</v>
      </c>
      <c r="E116" s="31" t="s">
        <v>325</v>
      </c>
      <c r="F116" s="32">
        <v>173.6</v>
      </c>
    </row>
    <row r="117" spans="1:6" ht="18" customHeight="1">
      <c r="A117" s="162" t="s">
        <v>328</v>
      </c>
      <c r="B117" s="159">
        <v>969</v>
      </c>
      <c r="C117" s="51">
        <v>1004</v>
      </c>
      <c r="D117" s="31" t="s">
        <v>339</v>
      </c>
      <c r="E117" s="31" t="s">
        <v>145</v>
      </c>
      <c r="F117" s="32">
        <v>1411.2</v>
      </c>
    </row>
    <row r="118" spans="1:6" ht="18" customHeight="1">
      <c r="A118" s="210" t="s">
        <v>147</v>
      </c>
      <c r="B118" s="206">
        <v>969</v>
      </c>
      <c r="C118" s="207">
        <v>1004</v>
      </c>
      <c r="D118" s="208" t="s">
        <v>339</v>
      </c>
      <c r="E118" s="208" t="s">
        <v>146</v>
      </c>
      <c r="F118" s="209">
        <v>17.6</v>
      </c>
    </row>
    <row r="119" spans="1:6" ht="27.75" customHeight="1">
      <c r="A119" s="162" t="s">
        <v>209</v>
      </c>
      <c r="B119" s="160">
        <v>969</v>
      </c>
      <c r="C119" s="51">
        <v>1004</v>
      </c>
      <c r="D119" s="31" t="s">
        <v>210</v>
      </c>
      <c r="E119" s="31"/>
      <c r="F119" s="32">
        <f>F120</f>
        <v>9099.6</v>
      </c>
    </row>
    <row r="120" spans="1:6" ht="19.5" customHeight="1">
      <c r="A120" s="211" t="s">
        <v>212</v>
      </c>
      <c r="B120" s="159">
        <v>969</v>
      </c>
      <c r="C120" s="51">
        <v>1004</v>
      </c>
      <c r="D120" s="31" t="s">
        <v>210</v>
      </c>
      <c r="E120" s="31" t="s">
        <v>211</v>
      </c>
      <c r="F120" s="32">
        <v>9099.6</v>
      </c>
    </row>
    <row r="121" spans="1:6" ht="28.5" customHeight="1">
      <c r="A121" s="162" t="s">
        <v>213</v>
      </c>
      <c r="B121" s="161">
        <v>969</v>
      </c>
      <c r="C121" s="55">
        <v>1004</v>
      </c>
      <c r="D121" s="56" t="s">
        <v>343</v>
      </c>
      <c r="E121" s="56"/>
      <c r="F121" s="57">
        <f>F122</f>
        <v>3924.9</v>
      </c>
    </row>
    <row r="122" spans="1:6" ht="21" customHeight="1">
      <c r="A122" s="162" t="s">
        <v>328</v>
      </c>
      <c r="B122" s="161">
        <v>969</v>
      </c>
      <c r="C122" s="59">
        <v>1004</v>
      </c>
      <c r="D122" s="60" t="s">
        <v>343</v>
      </c>
      <c r="E122" s="60" t="s">
        <v>145</v>
      </c>
      <c r="F122" s="132">
        <v>3924.9</v>
      </c>
    </row>
    <row r="123" spans="1:6" ht="18.75" customHeight="1">
      <c r="A123" s="186" t="s">
        <v>100</v>
      </c>
      <c r="B123" s="179">
        <v>969</v>
      </c>
      <c r="C123" s="180">
        <v>1100</v>
      </c>
      <c r="D123" s="181"/>
      <c r="E123" s="181"/>
      <c r="F123" s="182">
        <f>F124</f>
        <v>1262</v>
      </c>
    </row>
    <row r="124" spans="1:6" ht="15.75" customHeight="1">
      <c r="A124" s="172" t="s">
        <v>101</v>
      </c>
      <c r="B124" s="155">
        <v>969</v>
      </c>
      <c r="C124" s="25">
        <v>1102</v>
      </c>
      <c r="D124" s="26"/>
      <c r="E124" s="26"/>
      <c r="F124" s="27">
        <f>F125</f>
        <v>1262</v>
      </c>
    </row>
    <row r="125" spans="1:6" ht="25.5" customHeight="1">
      <c r="A125" s="162" t="s">
        <v>97</v>
      </c>
      <c r="B125" s="158">
        <v>969</v>
      </c>
      <c r="C125" s="62">
        <v>1102</v>
      </c>
      <c r="D125" s="38" t="s">
        <v>199</v>
      </c>
      <c r="E125" s="38"/>
      <c r="F125" s="32">
        <f>F126</f>
        <v>1262</v>
      </c>
    </row>
    <row r="126" spans="1:6" ht="14.25">
      <c r="A126" s="162" t="s">
        <v>328</v>
      </c>
      <c r="B126" s="158">
        <v>969</v>
      </c>
      <c r="C126" s="62">
        <v>1102</v>
      </c>
      <c r="D126" s="38" t="s">
        <v>199</v>
      </c>
      <c r="E126" s="38" t="s">
        <v>145</v>
      </c>
      <c r="F126" s="32">
        <v>1262</v>
      </c>
    </row>
    <row r="127" spans="1:6" ht="15.75" customHeight="1">
      <c r="A127" s="178" t="s">
        <v>102</v>
      </c>
      <c r="B127" s="185">
        <v>969</v>
      </c>
      <c r="C127" s="180">
        <v>1200</v>
      </c>
      <c r="D127" s="181"/>
      <c r="E127" s="181"/>
      <c r="F127" s="182">
        <f>F128</f>
        <v>676.6</v>
      </c>
    </row>
    <row r="128" spans="1:6" ht="17.25" customHeight="1">
      <c r="A128" s="172" t="s">
        <v>15</v>
      </c>
      <c r="B128" s="155">
        <v>969</v>
      </c>
      <c r="C128" s="25">
        <v>1202</v>
      </c>
      <c r="D128" s="26"/>
      <c r="E128" s="26"/>
      <c r="F128" s="27">
        <f>F129</f>
        <v>676.6</v>
      </c>
    </row>
    <row r="129" spans="1:6" ht="18" customHeight="1">
      <c r="A129" s="162" t="s">
        <v>131</v>
      </c>
      <c r="B129" s="154">
        <v>969</v>
      </c>
      <c r="C129" s="51">
        <v>1202</v>
      </c>
      <c r="D129" s="31" t="s">
        <v>98</v>
      </c>
      <c r="E129" s="31"/>
      <c r="F129" s="32">
        <f>F130</f>
        <v>676.6</v>
      </c>
    </row>
    <row r="130" spans="1:6" ht="16.5" customHeight="1">
      <c r="A130" s="162" t="s">
        <v>328</v>
      </c>
      <c r="B130" s="154">
        <v>969</v>
      </c>
      <c r="C130" s="51">
        <v>1202</v>
      </c>
      <c r="D130" s="31" t="s">
        <v>98</v>
      </c>
      <c r="E130" s="31" t="s">
        <v>145</v>
      </c>
      <c r="F130" s="32">
        <v>676.6</v>
      </c>
    </row>
    <row r="131" spans="1:6" ht="27" customHeight="1">
      <c r="A131" s="173" t="s">
        <v>95</v>
      </c>
      <c r="B131" s="78"/>
      <c r="C131" s="79"/>
      <c r="D131" s="80"/>
      <c r="E131" s="80"/>
      <c r="F131" s="81">
        <f>F10+F52+F56+F60+F84+F101+F110+F123+F127</f>
        <v>117640</v>
      </c>
    </row>
    <row r="134" ht="15">
      <c r="F134" s="133"/>
    </row>
    <row r="136" ht="12.75">
      <c r="F136" s="131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341</v>
      </c>
    </row>
    <row r="4" s="20" customFormat="1" ht="15">
      <c r="E4" s="141" t="s">
        <v>344</v>
      </c>
    </row>
    <row r="5" s="20" customFormat="1" ht="15">
      <c r="E5" s="141"/>
    </row>
    <row r="6" spans="1:6" s="20" customFormat="1" ht="15.75">
      <c r="A6" s="9" t="s">
        <v>335</v>
      </c>
      <c r="F6" s="140"/>
    </row>
    <row r="7" spans="1:6" s="20" customFormat="1" ht="15.75">
      <c r="A7" s="9" t="s">
        <v>346</v>
      </c>
      <c r="F7" s="140"/>
    </row>
    <row r="8" spans="1:5" ht="15.75">
      <c r="A8" t="s">
        <v>345</v>
      </c>
      <c r="E8" s="17" t="s">
        <v>197</v>
      </c>
    </row>
    <row r="9" spans="1:5" ht="12.75" customHeight="1">
      <c r="A9" s="456" t="s">
        <v>37</v>
      </c>
      <c r="B9" s="452" t="s">
        <v>39</v>
      </c>
      <c r="C9" s="452" t="s">
        <v>34</v>
      </c>
      <c r="D9" s="452" t="s">
        <v>40</v>
      </c>
      <c r="E9" s="452" t="s">
        <v>41</v>
      </c>
    </row>
    <row r="10" spans="1:5" ht="12.75" customHeight="1">
      <c r="A10" s="457"/>
      <c r="B10" s="453"/>
      <c r="C10" s="453"/>
      <c r="D10" s="453"/>
      <c r="E10" s="453"/>
    </row>
    <row r="11" spans="1:5" ht="15">
      <c r="A11" s="199" t="s">
        <v>43</v>
      </c>
      <c r="B11" s="175">
        <v>100</v>
      </c>
      <c r="C11" s="176"/>
      <c r="D11" s="176"/>
      <c r="E11" s="177">
        <f>E12+E15+E24+E37+E33+E40</f>
        <v>28128.300000000003</v>
      </c>
    </row>
    <row r="12" spans="1:5" s="139" customFormat="1" ht="30.75" customHeight="1">
      <c r="A12" s="187" t="s">
        <v>45</v>
      </c>
      <c r="B12" s="189">
        <v>102</v>
      </c>
      <c r="C12" s="190"/>
      <c r="D12" s="190"/>
      <c r="E12" s="191">
        <f>E13</f>
        <v>1044.3</v>
      </c>
    </row>
    <row r="13" spans="1:5" ht="18.75" customHeight="1">
      <c r="A13" s="162" t="s">
        <v>178</v>
      </c>
      <c r="B13" s="30">
        <v>102</v>
      </c>
      <c r="C13" s="31" t="s">
        <v>47</v>
      </c>
      <c r="D13" s="31"/>
      <c r="E13" s="32">
        <f>E14</f>
        <v>1044.3</v>
      </c>
    </row>
    <row r="14" spans="1:5" ht="19.5" customHeight="1">
      <c r="A14" s="162" t="s">
        <v>323</v>
      </c>
      <c r="B14" s="30">
        <v>102</v>
      </c>
      <c r="C14" s="31" t="s">
        <v>47</v>
      </c>
      <c r="D14" s="31" t="s">
        <v>325</v>
      </c>
      <c r="E14" s="32">
        <v>1044.3</v>
      </c>
    </row>
    <row r="15" spans="1:5" s="139" customFormat="1" ht="33" customHeight="1">
      <c r="A15" s="187" t="s">
        <v>50</v>
      </c>
      <c r="B15" s="193">
        <v>103</v>
      </c>
      <c r="C15" s="190"/>
      <c r="D15" s="190"/>
      <c r="E15" s="191">
        <f>E16+E18+E20</f>
        <v>3841.1</v>
      </c>
    </row>
    <row r="16" spans="1:5" ht="17.25" customHeight="1">
      <c r="A16" s="162" t="s">
        <v>180</v>
      </c>
      <c r="B16" s="30">
        <v>103</v>
      </c>
      <c r="C16" s="31" t="s">
        <v>52</v>
      </c>
      <c r="D16" s="31"/>
      <c r="E16" s="32">
        <f>E17</f>
        <v>897.3</v>
      </c>
    </row>
    <row r="17" spans="1:5" ht="16.5" customHeight="1">
      <c r="A17" s="162" t="s">
        <v>323</v>
      </c>
      <c r="B17" s="30">
        <v>103</v>
      </c>
      <c r="C17" s="31" t="s">
        <v>52</v>
      </c>
      <c r="D17" s="31" t="s">
        <v>325</v>
      </c>
      <c r="E17" s="32">
        <v>897.3</v>
      </c>
    </row>
    <row r="18" spans="1:5" ht="19.5" customHeight="1">
      <c r="A18" s="162" t="s">
        <v>55</v>
      </c>
      <c r="B18" s="30">
        <v>103</v>
      </c>
      <c r="C18" s="31" t="s">
        <v>56</v>
      </c>
      <c r="D18" s="31"/>
      <c r="E18" s="32">
        <f>E19</f>
        <v>239.2</v>
      </c>
    </row>
    <row r="19" spans="1:5" ht="21" customHeight="1">
      <c r="A19" s="162" t="s">
        <v>326</v>
      </c>
      <c r="B19" s="30">
        <v>103</v>
      </c>
      <c r="C19" s="31" t="s">
        <v>56</v>
      </c>
      <c r="D19" s="31" t="s">
        <v>327</v>
      </c>
      <c r="E19" s="32">
        <v>239.2</v>
      </c>
    </row>
    <row r="20" spans="1:5" ht="16.5" customHeight="1">
      <c r="A20" s="162" t="s">
        <v>59</v>
      </c>
      <c r="B20" s="30">
        <v>103</v>
      </c>
      <c r="C20" s="31" t="s">
        <v>60</v>
      </c>
      <c r="D20" s="31"/>
      <c r="E20" s="32">
        <f>E21+E22+E23</f>
        <v>2704.6</v>
      </c>
    </row>
    <row r="21" spans="1:5" ht="21.75" customHeight="1">
      <c r="A21" s="162" t="s">
        <v>323</v>
      </c>
      <c r="B21" s="30">
        <v>103</v>
      </c>
      <c r="C21" s="31" t="s">
        <v>60</v>
      </c>
      <c r="D21" s="31" t="s">
        <v>325</v>
      </c>
      <c r="E21" s="32">
        <v>2604.2</v>
      </c>
    </row>
    <row r="22" spans="1:5" ht="19.5" customHeight="1">
      <c r="A22" s="162" t="s">
        <v>328</v>
      </c>
      <c r="B22" s="30">
        <v>103</v>
      </c>
      <c r="C22" s="31" t="s">
        <v>60</v>
      </c>
      <c r="D22" s="31" t="s">
        <v>145</v>
      </c>
      <c r="E22" s="32">
        <v>99.4</v>
      </c>
    </row>
    <row r="23" spans="1:5" ht="17.25" customHeight="1">
      <c r="A23" s="163" t="s">
        <v>329</v>
      </c>
      <c r="B23" s="30">
        <v>103</v>
      </c>
      <c r="C23" s="31" t="s">
        <v>60</v>
      </c>
      <c r="D23" s="31" t="s">
        <v>146</v>
      </c>
      <c r="E23" s="32">
        <v>1</v>
      </c>
    </row>
    <row r="24" spans="1:5" s="139" customFormat="1" ht="36" customHeight="1">
      <c r="A24" s="187" t="s">
        <v>67</v>
      </c>
      <c r="B24" s="193">
        <v>104</v>
      </c>
      <c r="C24" s="190"/>
      <c r="D24" s="190"/>
      <c r="E24" s="191">
        <f>E25+E27+E31</f>
        <v>16452.4</v>
      </c>
    </row>
    <row r="25" spans="1:5" ht="24.75" customHeight="1">
      <c r="A25" s="200" t="s">
        <v>179</v>
      </c>
      <c r="B25" s="30">
        <v>104</v>
      </c>
      <c r="C25" s="31" t="s">
        <v>69</v>
      </c>
      <c r="D25" s="31"/>
      <c r="E25" s="32">
        <f>E26</f>
        <v>1044.3</v>
      </c>
    </row>
    <row r="26" spans="1:5" ht="21.75" customHeight="1">
      <c r="A26" s="162" t="s">
        <v>323</v>
      </c>
      <c r="B26" s="30">
        <v>104</v>
      </c>
      <c r="C26" s="31" t="s">
        <v>69</v>
      </c>
      <c r="D26" s="31" t="s">
        <v>325</v>
      </c>
      <c r="E26" s="32">
        <v>1044.3</v>
      </c>
    </row>
    <row r="27" spans="1:5" ht="18.75" customHeight="1">
      <c r="A27" s="162" t="s">
        <v>71</v>
      </c>
      <c r="B27" s="30">
        <v>104</v>
      </c>
      <c r="C27" s="31" t="s">
        <v>72</v>
      </c>
      <c r="D27" s="136"/>
      <c r="E27" s="32">
        <f>E28+E29+E30</f>
        <v>15402.800000000001</v>
      </c>
    </row>
    <row r="28" spans="1:5" ht="21" customHeight="1">
      <c r="A28" s="162" t="s">
        <v>323</v>
      </c>
      <c r="B28" s="30">
        <v>104</v>
      </c>
      <c r="C28" s="31" t="s">
        <v>72</v>
      </c>
      <c r="D28" s="31" t="s">
        <v>325</v>
      </c>
      <c r="E28" s="32">
        <v>14988.7</v>
      </c>
    </row>
    <row r="29" spans="1:5" ht="18.75" customHeight="1">
      <c r="A29" s="162" t="s">
        <v>328</v>
      </c>
      <c r="B29" s="30">
        <v>104</v>
      </c>
      <c r="C29" s="31" t="s">
        <v>72</v>
      </c>
      <c r="D29" s="31" t="s">
        <v>145</v>
      </c>
      <c r="E29" s="32">
        <v>405.4</v>
      </c>
    </row>
    <row r="30" spans="1:5" ht="17.25" customHeight="1">
      <c r="A30" s="162" t="s">
        <v>147</v>
      </c>
      <c r="B30" s="30">
        <v>104</v>
      </c>
      <c r="C30" s="31" t="s">
        <v>72</v>
      </c>
      <c r="D30" s="31" t="s">
        <v>146</v>
      </c>
      <c r="E30" s="32">
        <v>8.7</v>
      </c>
    </row>
    <row r="31" spans="1:5" ht="30.75" customHeight="1">
      <c r="A31" s="164" t="s">
        <v>214</v>
      </c>
      <c r="B31" s="30">
        <v>104</v>
      </c>
      <c r="C31" s="31" t="s">
        <v>215</v>
      </c>
      <c r="D31" s="31"/>
      <c r="E31" s="32">
        <f>E32</f>
        <v>5.3</v>
      </c>
    </row>
    <row r="32" spans="1:5" ht="21.75" customHeight="1">
      <c r="A32" s="162" t="s">
        <v>328</v>
      </c>
      <c r="B32" s="30">
        <v>104</v>
      </c>
      <c r="C32" s="31" t="s">
        <v>215</v>
      </c>
      <c r="D32" s="31" t="s">
        <v>145</v>
      </c>
      <c r="E32" s="32">
        <v>5.3</v>
      </c>
    </row>
    <row r="33" spans="1:5" s="10" customFormat="1" ht="18.75" customHeight="1">
      <c r="A33" s="194" t="s">
        <v>204</v>
      </c>
      <c r="B33" s="193">
        <v>107</v>
      </c>
      <c r="C33" s="190"/>
      <c r="D33" s="190"/>
      <c r="E33" s="191">
        <f>E34</f>
        <v>4668.5</v>
      </c>
    </row>
    <row r="34" spans="1:5" s="19" customFormat="1" ht="18.75" customHeight="1">
      <c r="A34" s="163" t="s">
        <v>331</v>
      </c>
      <c r="B34" s="34">
        <v>107</v>
      </c>
      <c r="C34" s="26" t="s">
        <v>206</v>
      </c>
      <c r="D34" s="26"/>
      <c r="E34" s="27">
        <f>E35+E36</f>
        <v>4668.5</v>
      </c>
    </row>
    <row r="35" spans="1:5" ht="18.75" customHeight="1">
      <c r="A35" s="162" t="s">
        <v>323</v>
      </c>
      <c r="B35" s="30">
        <v>107</v>
      </c>
      <c r="C35" s="31" t="s">
        <v>206</v>
      </c>
      <c r="D35" s="31" t="s">
        <v>325</v>
      </c>
      <c r="E35" s="32">
        <v>3561.2</v>
      </c>
    </row>
    <row r="36" spans="1:5" ht="18.75" customHeight="1">
      <c r="A36" s="162" t="s">
        <v>328</v>
      </c>
      <c r="B36" s="30">
        <v>107</v>
      </c>
      <c r="C36" s="31" t="s">
        <v>206</v>
      </c>
      <c r="D36" s="31" t="s">
        <v>145</v>
      </c>
      <c r="E36" s="32">
        <v>1107.3</v>
      </c>
    </row>
    <row r="37" spans="1:5" ht="21" customHeight="1">
      <c r="A37" s="165" t="s">
        <v>3</v>
      </c>
      <c r="B37" s="34">
        <v>111</v>
      </c>
      <c r="C37" s="26"/>
      <c r="D37" s="26"/>
      <c r="E37" s="27">
        <f>E38</f>
        <v>1246</v>
      </c>
    </row>
    <row r="38" spans="1:5" ht="20.25" customHeight="1">
      <c r="A38" s="166" t="s">
        <v>105</v>
      </c>
      <c r="B38" s="30">
        <v>111</v>
      </c>
      <c r="C38" s="31" t="s">
        <v>73</v>
      </c>
      <c r="D38" s="31"/>
      <c r="E38" s="32">
        <f>E39</f>
        <v>1246</v>
      </c>
    </row>
    <row r="39" spans="1:5" ht="14.25">
      <c r="A39" s="166" t="s">
        <v>148</v>
      </c>
      <c r="B39" s="30">
        <v>111</v>
      </c>
      <c r="C39" s="31" t="s">
        <v>73</v>
      </c>
      <c r="D39" s="31" t="s">
        <v>149</v>
      </c>
      <c r="E39" s="32">
        <v>1246</v>
      </c>
    </row>
    <row r="40" spans="1:5" s="139" customFormat="1" ht="18.75" customHeight="1">
      <c r="A40" s="195" t="s">
        <v>4</v>
      </c>
      <c r="B40" s="193">
        <v>113</v>
      </c>
      <c r="C40" s="190"/>
      <c r="D40" s="190"/>
      <c r="E40" s="191">
        <f>E41++E47+E43+E45+E49+E51</f>
        <v>876</v>
      </c>
    </row>
    <row r="41" spans="1:5" ht="17.25" customHeight="1">
      <c r="A41" s="163" t="s">
        <v>62</v>
      </c>
      <c r="B41" s="30">
        <v>113</v>
      </c>
      <c r="C41" s="31" t="s">
        <v>337</v>
      </c>
      <c r="D41" s="31"/>
      <c r="E41" s="32">
        <f>E42</f>
        <v>72</v>
      </c>
    </row>
    <row r="42" spans="1:5" ht="18.75" customHeight="1">
      <c r="A42" s="163" t="s">
        <v>329</v>
      </c>
      <c r="B42" s="30">
        <v>113</v>
      </c>
      <c r="C42" s="31" t="s">
        <v>337</v>
      </c>
      <c r="D42" s="31" t="s">
        <v>146</v>
      </c>
      <c r="E42" s="32">
        <v>72</v>
      </c>
    </row>
    <row r="43" spans="1:5" ht="28.5" customHeight="1">
      <c r="A43" s="162" t="s">
        <v>103</v>
      </c>
      <c r="B43" s="30">
        <v>113</v>
      </c>
      <c r="C43" s="31" t="s">
        <v>104</v>
      </c>
      <c r="D43" s="31"/>
      <c r="E43" s="32">
        <f>E44</f>
        <v>242</v>
      </c>
    </row>
    <row r="44" spans="1:5" ht="19.5" customHeight="1">
      <c r="A44" s="162" t="s">
        <v>150</v>
      </c>
      <c r="B44" s="30">
        <v>113</v>
      </c>
      <c r="C44" s="31" t="s">
        <v>104</v>
      </c>
      <c r="D44" s="31" t="s">
        <v>142</v>
      </c>
      <c r="E44" s="32">
        <v>242</v>
      </c>
    </row>
    <row r="45" spans="1:5" ht="18.75" customHeight="1">
      <c r="A45" s="167" t="s">
        <v>74</v>
      </c>
      <c r="B45" s="30">
        <v>113</v>
      </c>
      <c r="C45" s="31" t="s">
        <v>75</v>
      </c>
      <c r="D45" s="31"/>
      <c r="E45" s="32">
        <f>E46</f>
        <v>305</v>
      </c>
    </row>
    <row r="46" spans="1:5" ht="18.75" customHeight="1">
      <c r="A46" s="162" t="s">
        <v>328</v>
      </c>
      <c r="B46" s="30">
        <v>113</v>
      </c>
      <c r="C46" s="31" t="s">
        <v>75</v>
      </c>
      <c r="D46" s="31" t="s">
        <v>145</v>
      </c>
      <c r="E46" s="32">
        <v>305</v>
      </c>
    </row>
    <row r="47" spans="1:5" ht="29.25" customHeight="1">
      <c r="A47" s="168" t="s">
        <v>76</v>
      </c>
      <c r="B47" s="30">
        <v>113</v>
      </c>
      <c r="C47" s="31" t="s">
        <v>77</v>
      </c>
      <c r="D47" s="31"/>
      <c r="E47" s="32">
        <f>E48</f>
        <v>97</v>
      </c>
    </row>
    <row r="48" spans="1:5" ht="15.75" customHeight="1">
      <c r="A48" s="162" t="s">
        <v>328</v>
      </c>
      <c r="B48" s="30">
        <v>113</v>
      </c>
      <c r="C48" s="31" t="s">
        <v>77</v>
      </c>
      <c r="D48" s="31" t="s">
        <v>145</v>
      </c>
      <c r="E48" s="32">
        <v>97</v>
      </c>
    </row>
    <row r="49" spans="1:5" ht="19.5" customHeight="1">
      <c r="A49" s="162" t="s">
        <v>131</v>
      </c>
      <c r="B49" s="30">
        <v>113</v>
      </c>
      <c r="C49" s="31" t="s">
        <v>98</v>
      </c>
      <c r="D49" s="31"/>
      <c r="E49" s="32">
        <f>E50</f>
        <v>130</v>
      </c>
    </row>
    <row r="50" spans="1:5" ht="19.5" customHeight="1">
      <c r="A50" s="162" t="s">
        <v>328</v>
      </c>
      <c r="B50" s="30">
        <v>113</v>
      </c>
      <c r="C50" s="31" t="s">
        <v>98</v>
      </c>
      <c r="D50" s="31" t="s">
        <v>145</v>
      </c>
      <c r="E50" s="32">
        <v>130</v>
      </c>
    </row>
    <row r="51" spans="1:5" ht="30.75" customHeight="1">
      <c r="A51" s="162" t="s">
        <v>139</v>
      </c>
      <c r="B51" s="51">
        <v>113</v>
      </c>
      <c r="C51" s="31" t="s">
        <v>138</v>
      </c>
      <c r="D51" s="31"/>
      <c r="E51" s="32">
        <f>E52</f>
        <v>30</v>
      </c>
    </row>
    <row r="52" spans="1:5" ht="18.75" customHeight="1">
      <c r="A52" s="162" t="s">
        <v>328</v>
      </c>
      <c r="B52" s="51">
        <v>113</v>
      </c>
      <c r="C52" s="31" t="s">
        <v>138</v>
      </c>
      <c r="D52" s="31" t="s">
        <v>145</v>
      </c>
      <c r="E52" s="32">
        <v>30</v>
      </c>
    </row>
    <row r="53" spans="1:5" ht="18.75" customHeight="1">
      <c r="A53" s="178" t="s">
        <v>78</v>
      </c>
      <c r="B53" s="180">
        <v>300</v>
      </c>
      <c r="C53" s="181"/>
      <c r="D53" s="181"/>
      <c r="E53" s="182">
        <f>E54</f>
        <v>101</v>
      </c>
    </row>
    <row r="54" spans="1:5" ht="28.5" customHeight="1">
      <c r="A54" s="169" t="s">
        <v>107</v>
      </c>
      <c r="B54" s="25">
        <v>309</v>
      </c>
      <c r="C54" s="26"/>
      <c r="D54" s="26"/>
      <c r="E54" s="27">
        <f>E55</f>
        <v>101</v>
      </c>
    </row>
    <row r="55" spans="1:5" ht="47.25" customHeight="1">
      <c r="A55" s="164" t="s">
        <v>79</v>
      </c>
      <c r="B55" s="51">
        <v>309</v>
      </c>
      <c r="C55" s="31" t="s">
        <v>80</v>
      </c>
      <c r="D55" s="31"/>
      <c r="E55" s="32">
        <f>E56</f>
        <v>101</v>
      </c>
    </row>
    <row r="56" spans="1:5" ht="16.5" customHeight="1">
      <c r="A56" s="162" t="s">
        <v>328</v>
      </c>
      <c r="B56" s="51">
        <v>309</v>
      </c>
      <c r="C56" s="31" t="s">
        <v>80</v>
      </c>
      <c r="D56" s="31" t="s">
        <v>145</v>
      </c>
      <c r="E56" s="32">
        <v>101</v>
      </c>
    </row>
    <row r="57" spans="1:5" s="139" customFormat="1" ht="18" customHeight="1">
      <c r="A57" s="178" t="s">
        <v>109</v>
      </c>
      <c r="B57" s="180">
        <v>400</v>
      </c>
      <c r="C57" s="181"/>
      <c r="D57" s="181"/>
      <c r="E57" s="182">
        <f>E58</f>
        <v>296.4</v>
      </c>
    </row>
    <row r="58" spans="1:5" ht="17.25" customHeight="1">
      <c r="A58" s="165" t="s">
        <v>110</v>
      </c>
      <c r="B58" s="25">
        <v>401</v>
      </c>
      <c r="C58" s="26"/>
      <c r="D58" s="26"/>
      <c r="E58" s="27">
        <f>E59</f>
        <v>296.4</v>
      </c>
    </row>
    <row r="59" spans="1:5" s="18" customFormat="1" ht="27.75" customHeight="1">
      <c r="A59" s="162" t="s">
        <v>111</v>
      </c>
      <c r="B59" s="51">
        <v>401</v>
      </c>
      <c r="C59" s="31" t="s">
        <v>112</v>
      </c>
      <c r="D59" s="31"/>
      <c r="E59" s="32">
        <f>E60</f>
        <v>296.4</v>
      </c>
    </row>
    <row r="60" spans="1:5" ht="29.25" customHeight="1">
      <c r="A60" s="162" t="s">
        <v>151</v>
      </c>
      <c r="B60" s="51">
        <v>401</v>
      </c>
      <c r="C60" s="31" t="s">
        <v>112</v>
      </c>
      <c r="D60" s="31" t="s">
        <v>143</v>
      </c>
      <c r="E60" s="32">
        <v>296.4</v>
      </c>
    </row>
    <row r="61" spans="1:5" ht="18" customHeight="1">
      <c r="A61" s="178" t="s">
        <v>81</v>
      </c>
      <c r="B61" s="180">
        <v>500</v>
      </c>
      <c r="C61" s="181"/>
      <c r="D61" s="181"/>
      <c r="E61" s="182">
        <f>E62</f>
        <v>55932.7</v>
      </c>
    </row>
    <row r="62" spans="1:5" ht="17.25" customHeight="1">
      <c r="A62" s="165" t="s">
        <v>20</v>
      </c>
      <c r="B62" s="25">
        <v>503</v>
      </c>
      <c r="C62" s="26"/>
      <c r="D62" s="26"/>
      <c r="E62" s="27">
        <f>E63+E65+E67+E69++E71+E73+E75+E77+E81+E83+E79</f>
        <v>55932.7</v>
      </c>
    </row>
    <row r="63" spans="1:5" ht="33.75" customHeight="1">
      <c r="A63" s="164" t="s">
        <v>96</v>
      </c>
      <c r="B63" s="51">
        <v>503</v>
      </c>
      <c r="C63" s="31" t="s">
        <v>29</v>
      </c>
      <c r="D63" s="31"/>
      <c r="E63" s="32">
        <f>E64</f>
        <v>19082</v>
      </c>
    </row>
    <row r="64" spans="1:5" ht="16.5" customHeight="1">
      <c r="A64" s="162" t="s">
        <v>328</v>
      </c>
      <c r="B64" s="51">
        <v>503</v>
      </c>
      <c r="C64" s="31" t="s">
        <v>29</v>
      </c>
      <c r="D64" s="31" t="s">
        <v>145</v>
      </c>
      <c r="E64" s="32">
        <v>19082</v>
      </c>
    </row>
    <row r="65" spans="1:5" ht="18" customHeight="1">
      <c r="A65" s="170" t="s">
        <v>35</v>
      </c>
      <c r="B65" s="51">
        <v>503</v>
      </c>
      <c r="C65" s="31" t="s">
        <v>82</v>
      </c>
      <c r="D65" s="31"/>
      <c r="E65" s="32">
        <f>E66</f>
        <v>9207</v>
      </c>
    </row>
    <row r="66" spans="1:5" ht="18.75" customHeight="1">
      <c r="A66" s="162" t="s">
        <v>328</v>
      </c>
      <c r="B66" s="51">
        <v>503</v>
      </c>
      <c r="C66" s="31" t="s">
        <v>30</v>
      </c>
      <c r="D66" s="31" t="s">
        <v>145</v>
      </c>
      <c r="E66" s="32">
        <v>9207</v>
      </c>
    </row>
    <row r="67" spans="1:5" ht="34.5" customHeight="1">
      <c r="A67" s="164" t="s">
        <v>106</v>
      </c>
      <c r="B67" s="51">
        <v>503</v>
      </c>
      <c r="C67" s="31" t="s">
        <v>31</v>
      </c>
      <c r="D67" s="31"/>
      <c r="E67" s="32">
        <f>E68</f>
        <v>603.6</v>
      </c>
    </row>
    <row r="68" spans="1:5" ht="19.5" customHeight="1">
      <c r="A68" s="162" t="s">
        <v>328</v>
      </c>
      <c r="B68" s="51">
        <v>503</v>
      </c>
      <c r="C68" s="31" t="s">
        <v>31</v>
      </c>
      <c r="D68" s="31" t="s">
        <v>145</v>
      </c>
      <c r="E68" s="32">
        <v>603.6</v>
      </c>
    </row>
    <row r="69" spans="1:5" ht="20.25" customHeight="1">
      <c r="A69" s="162" t="s">
        <v>192</v>
      </c>
      <c r="B69" s="51">
        <v>503</v>
      </c>
      <c r="C69" s="31" t="s">
        <v>32</v>
      </c>
      <c r="D69" s="31"/>
      <c r="E69" s="32">
        <f>E70</f>
        <v>22280</v>
      </c>
    </row>
    <row r="70" spans="1:5" ht="14.25">
      <c r="A70" s="162" t="s">
        <v>328</v>
      </c>
      <c r="B70" s="51">
        <v>503</v>
      </c>
      <c r="C70" s="31" t="s">
        <v>32</v>
      </c>
      <c r="D70" s="31" t="s">
        <v>145</v>
      </c>
      <c r="E70" s="32">
        <v>22280</v>
      </c>
    </row>
    <row r="71" spans="1:5" ht="20.25" customHeight="1">
      <c r="A71" s="162" t="s">
        <v>36</v>
      </c>
      <c r="B71" s="51">
        <v>503</v>
      </c>
      <c r="C71" s="31" t="s">
        <v>33</v>
      </c>
      <c r="D71" s="31"/>
      <c r="E71" s="32">
        <f>E72</f>
        <v>100</v>
      </c>
    </row>
    <row r="72" spans="1:5" ht="19.5" customHeight="1">
      <c r="A72" s="162" t="s">
        <v>328</v>
      </c>
      <c r="B72" s="51">
        <v>503</v>
      </c>
      <c r="C72" s="31" t="s">
        <v>33</v>
      </c>
      <c r="D72" s="31" t="s">
        <v>145</v>
      </c>
      <c r="E72" s="32">
        <v>100</v>
      </c>
    </row>
    <row r="73" spans="1:5" ht="19.5" customHeight="1">
      <c r="A73" s="162" t="s">
        <v>190</v>
      </c>
      <c r="B73" s="51">
        <v>503</v>
      </c>
      <c r="C73" s="31" t="s">
        <v>170</v>
      </c>
      <c r="D73" s="31"/>
      <c r="E73" s="32">
        <f>E74</f>
        <v>500</v>
      </c>
    </row>
    <row r="74" spans="1:5" ht="19.5" customHeight="1">
      <c r="A74" s="162" t="s">
        <v>328</v>
      </c>
      <c r="B74" s="51">
        <v>503</v>
      </c>
      <c r="C74" s="31" t="s">
        <v>170</v>
      </c>
      <c r="D74" s="31" t="s">
        <v>145</v>
      </c>
      <c r="E74" s="32">
        <v>500</v>
      </c>
    </row>
    <row r="75" spans="1:5" ht="19.5" customHeight="1">
      <c r="A75" s="162" t="s">
        <v>191</v>
      </c>
      <c r="B75" s="51">
        <v>503</v>
      </c>
      <c r="C75" s="31" t="s">
        <v>175</v>
      </c>
      <c r="D75" s="31"/>
      <c r="E75" s="32">
        <f>E76</f>
        <v>830</v>
      </c>
    </row>
    <row r="76" spans="1:5" ht="19.5" customHeight="1">
      <c r="A76" s="162" t="s">
        <v>328</v>
      </c>
      <c r="B76" s="51">
        <v>503</v>
      </c>
      <c r="C76" s="31" t="s">
        <v>175</v>
      </c>
      <c r="D76" s="31" t="s">
        <v>145</v>
      </c>
      <c r="E76" s="32">
        <v>830</v>
      </c>
    </row>
    <row r="77" spans="1:5" ht="19.5" customHeight="1">
      <c r="A77" s="162" t="s">
        <v>203</v>
      </c>
      <c r="B77" s="51">
        <v>503</v>
      </c>
      <c r="C77" s="31" t="s">
        <v>202</v>
      </c>
      <c r="D77" s="31"/>
      <c r="E77" s="32">
        <f>E78</f>
        <v>100</v>
      </c>
    </row>
    <row r="78" spans="1:5" ht="19.5" customHeight="1">
      <c r="A78" s="162" t="s">
        <v>328</v>
      </c>
      <c r="B78" s="51">
        <v>503</v>
      </c>
      <c r="C78" s="31" t="s">
        <v>202</v>
      </c>
      <c r="D78" s="31" t="s">
        <v>145</v>
      </c>
      <c r="E78" s="32">
        <v>100</v>
      </c>
    </row>
    <row r="79" spans="1:5" ht="19.5" customHeight="1">
      <c r="A79" s="162" t="s">
        <v>332</v>
      </c>
      <c r="B79" s="51">
        <v>503</v>
      </c>
      <c r="C79" s="31" t="s">
        <v>333</v>
      </c>
      <c r="D79" s="31"/>
      <c r="E79" s="32">
        <f>E80</f>
        <v>1116</v>
      </c>
    </row>
    <row r="80" spans="1:5" ht="19.5" customHeight="1">
      <c r="A80" s="162" t="s">
        <v>328</v>
      </c>
      <c r="B80" s="51">
        <v>503</v>
      </c>
      <c r="C80" s="31" t="s">
        <v>333</v>
      </c>
      <c r="D80" s="31" t="s">
        <v>145</v>
      </c>
      <c r="E80" s="32">
        <v>1116</v>
      </c>
    </row>
    <row r="81" spans="1:5" ht="45.75" customHeight="1">
      <c r="A81" s="164" t="s">
        <v>113</v>
      </c>
      <c r="B81" s="51">
        <v>503</v>
      </c>
      <c r="C81" s="31" t="s">
        <v>114</v>
      </c>
      <c r="D81" s="31"/>
      <c r="E81" s="32">
        <f>E82</f>
        <v>114.1</v>
      </c>
    </row>
    <row r="82" spans="1:5" ht="16.5" customHeight="1">
      <c r="A82" s="162" t="s">
        <v>328</v>
      </c>
      <c r="B82" s="51">
        <v>503</v>
      </c>
      <c r="C82" s="31" t="s">
        <v>115</v>
      </c>
      <c r="D82" s="31" t="s">
        <v>145</v>
      </c>
      <c r="E82" s="32">
        <v>114.1</v>
      </c>
    </row>
    <row r="83" spans="1:5" ht="20.25" customHeight="1">
      <c r="A83" s="162" t="s">
        <v>116</v>
      </c>
      <c r="B83" s="51">
        <v>503</v>
      </c>
      <c r="C83" s="31" t="s">
        <v>117</v>
      </c>
      <c r="D83" s="31"/>
      <c r="E83" s="32">
        <f>E84</f>
        <v>2000</v>
      </c>
    </row>
    <row r="84" spans="1:5" ht="17.25" customHeight="1">
      <c r="A84" s="162" t="s">
        <v>328</v>
      </c>
      <c r="B84" s="51">
        <v>503</v>
      </c>
      <c r="C84" s="31" t="s">
        <v>117</v>
      </c>
      <c r="D84" s="31" t="s">
        <v>145</v>
      </c>
      <c r="E84" s="32">
        <v>2000</v>
      </c>
    </row>
    <row r="85" spans="1:5" ht="15.75" customHeight="1">
      <c r="A85" s="178" t="s">
        <v>87</v>
      </c>
      <c r="B85" s="180">
        <v>700</v>
      </c>
      <c r="C85" s="181"/>
      <c r="D85" s="181"/>
      <c r="E85" s="182">
        <f>E86+E89</f>
        <v>1722</v>
      </c>
    </row>
    <row r="86" spans="1:5" s="18" customFormat="1" ht="15.75" customHeight="1">
      <c r="A86" s="162" t="s">
        <v>330</v>
      </c>
      <c r="B86" s="51">
        <v>705</v>
      </c>
      <c r="C86" s="197"/>
      <c r="D86" s="31"/>
      <c r="E86" s="32">
        <f>E87</f>
        <v>106</v>
      </c>
    </row>
    <row r="87" spans="1:5" s="18" customFormat="1" ht="29.25" customHeight="1">
      <c r="A87" s="144" t="s">
        <v>347</v>
      </c>
      <c r="B87" s="30">
        <v>705</v>
      </c>
      <c r="C87" s="198" t="s">
        <v>216</v>
      </c>
      <c r="D87" s="143"/>
      <c r="E87" s="50">
        <f>E88</f>
        <v>106</v>
      </c>
    </row>
    <row r="88" spans="1:5" ht="15.75" customHeight="1">
      <c r="A88" s="162" t="s">
        <v>328</v>
      </c>
      <c r="B88" s="48">
        <v>705</v>
      </c>
      <c r="C88" s="145" t="s">
        <v>216</v>
      </c>
      <c r="D88" s="49" t="s">
        <v>145</v>
      </c>
      <c r="E88" s="50">
        <v>106</v>
      </c>
    </row>
    <row r="89" spans="1:5" ht="18" customHeight="1">
      <c r="A89" s="162" t="s">
        <v>12</v>
      </c>
      <c r="B89" s="25">
        <v>707</v>
      </c>
      <c r="C89" s="26"/>
      <c r="D89" s="26"/>
      <c r="E89" s="27">
        <f>E90+E92+E94+E96+E98+E100</f>
        <v>1616</v>
      </c>
    </row>
    <row r="90" spans="1:5" ht="16.5" customHeight="1">
      <c r="A90" s="162" t="s">
        <v>99</v>
      </c>
      <c r="B90" s="51">
        <v>707</v>
      </c>
      <c r="C90" s="31" t="s">
        <v>88</v>
      </c>
      <c r="D90" s="31"/>
      <c r="E90" s="32">
        <f>E91</f>
        <v>650</v>
      </c>
    </row>
    <row r="91" spans="1:5" ht="16.5" customHeight="1">
      <c r="A91" s="162" t="s">
        <v>328</v>
      </c>
      <c r="B91" s="51">
        <v>707</v>
      </c>
      <c r="C91" s="31" t="s">
        <v>88</v>
      </c>
      <c r="D91" s="31" t="s">
        <v>145</v>
      </c>
      <c r="E91" s="32">
        <v>650</v>
      </c>
    </row>
    <row r="92" spans="1:5" ht="29.25" customHeight="1">
      <c r="A92" s="162" t="s">
        <v>348</v>
      </c>
      <c r="B92" s="51">
        <v>707</v>
      </c>
      <c r="C92" s="31" t="s">
        <v>132</v>
      </c>
      <c r="D92" s="31"/>
      <c r="E92" s="32">
        <f>E93</f>
        <v>180</v>
      </c>
    </row>
    <row r="93" spans="1:5" ht="18.75" customHeight="1">
      <c r="A93" s="162" t="s">
        <v>328</v>
      </c>
      <c r="B93" s="51">
        <v>707</v>
      </c>
      <c r="C93" s="31" t="s">
        <v>132</v>
      </c>
      <c r="D93" s="31" t="s">
        <v>145</v>
      </c>
      <c r="E93" s="32">
        <v>180</v>
      </c>
    </row>
    <row r="94" spans="1:5" ht="24.75" customHeight="1">
      <c r="A94" s="162" t="s">
        <v>134</v>
      </c>
      <c r="B94" s="51">
        <v>707</v>
      </c>
      <c r="C94" s="31" t="s">
        <v>133</v>
      </c>
      <c r="D94" s="31"/>
      <c r="E94" s="32">
        <f>E95</f>
        <v>186</v>
      </c>
    </row>
    <row r="95" spans="1:5" ht="18.75" customHeight="1">
      <c r="A95" s="162" t="s">
        <v>328</v>
      </c>
      <c r="B95" s="51">
        <v>707</v>
      </c>
      <c r="C95" s="31" t="s">
        <v>133</v>
      </c>
      <c r="D95" s="31" t="s">
        <v>145</v>
      </c>
      <c r="E95" s="32">
        <v>186</v>
      </c>
    </row>
    <row r="96" spans="1:5" ht="24" customHeight="1">
      <c r="A96" s="162" t="s">
        <v>194</v>
      </c>
      <c r="B96" s="51">
        <v>707</v>
      </c>
      <c r="C96" s="31" t="s">
        <v>137</v>
      </c>
      <c r="D96" s="31"/>
      <c r="E96" s="32">
        <f>E97</f>
        <v>150</v>
      </c>
    </row>
    <row r="97" spans="1:5" ht="18.75" customHeight="1">
      <c r="A97" s="162" t="s">
        <v>328</v>
      </c>
      <c r="B97" s="51">
        <v>707</v>
      </c>
      <c r="C97" s="31" t="s">
        <v>137</v>
      </c>
      <c r="D97" s="31" t="s">
        <v>145</v>
      </c>
      <c r="E97" s="32">
        <v>150</v>
      </c>
    </row>
    <row r="98" spans="1:5" ht="27.75" customHeight="1">
      <c r="A98" s="162" t="s">
        <v>139</v>
      </c>
      <c r="B98" s="51">
        <v>707</v>
      </c>
      <c r="C98" s="31" t="s">
        <v>138</v>
      </c>
      <c r="D98" s="31"/>
      <c r="E98" s="32">
        <f>E99</f>
        <v>200</v>
      </c>
    </row>
    <row r="99" spans="1:5" ht="18.75" customHeight="1">
      <c r="A99" s="162" t="s">
        <v>328</v>
      </c>
      <c r="B99" s="51">
        <v>707</v>
      </c>
      <c r="C99" s="31" t="s">
        <v>138</v>
      </c>
      <c r="D99" s="31" t="s">
        <v>145</v>
      </c>
      <c r="E99" s="32">
        <v>200</v>
      </c>
    </row>
    <row r="100" spans="1:5" ht="18.75" customHeight="1">
      <c r="A100" s="162" t="s">
        <v>177</v>
      </c>
      <c r="B100" s="51">
        <v>707</v>
      </c>
      <c r="C100" s="31" t="s">
        <v>176</v>
      </c>
      <c r="D100" s="31"/>
      <c r="E100" s="32">
        <f>E101</f>
        <v>250</v>
      </c>
    </row>
    <row r="101" spans="1:5" ht="18.75" customHeight="1">
      <c r="A101" s="162" t="s">
        <v>328</v>
      </c>
      <c r="B101" s="51">
        <v>707</v>
      </c>
      <c r="C101" s="31" t="s">
        <v>176</v>
      </c>
      <c r="D101" s="31" t="s">
        <v>145</v>
      </c>
      <c r="E101" s="32">
        <v>250</v>
      </c>
    </row>
    <row r="102" spans="1:5" ht="17.25" customHeight="1">
      <c r="A102" s="178" t="s">
        <v>108</v>
      </c>
      <c r="B102" s="180">
        <v>800</v>
      </c>
      <c r="C102" s="181"/>
      <c r="D102" s="181"/>
      <c r="E102" s="182">
        <f>E103+E106</f>
        <v>11397</v>
      </c>
    </row>
    <row r="103" spans="1:5" ht="15">
      <c r="A103" s="165" t="s">
        <v>89</v>
      </c>
      <c r="B103" s="25">
        <v>801</v>
      </c>
      <c r="C103" s="26"/>
      <c r="D103" s="26"/>
      <c r="E103" s="27">
        <f>E104</f>
        <v>9467</v>
      </c>
    </row>
    <row r="104" spans="1:5" ht="18" customHeight="1">
      <c r="A104" s="162" t="s">
        <v>90</v>
      </c>
      <c r="B104" s="51">
        <v>801</v>
      </c>
      <c r="C104" s="31" t="s">
        <v>198</v>
      </c>
      <c r="D104" s="31"/>
      <c r="E104" s="32">
        <f>E105</f>
        <v>9467</v>
      </c>
    </row>
    <row r="105" spans="1:5" ht="17.25" customHeight="1">
      <c r="A105" s="162" t="s">
        <v>328</v>
      </c>
      <c r="B105" s="51">
        <v>801</v>
      </c>
      <c r="C105" s="31" t="s">
        <v>198</v>
      </c>
      <c r="D105" s="31" t="s">
        <v>145</v>
      </c>
      <c r="E105" s="32">
        <v>9467</v>
      </c>
    </row>
    <row r="106" spans="1:5" s="19" customFormat="1" ht="17.25" customHeight="1">
      <c r="A106" s="165" t="s">
        <v>201</v>
      </c>
      <c r="B106" s="25">
        <v>804</v>
      </c>
      <c r="C106" s="26"/>
      <c r="D106" s="26"/>
      <c r="E106" s="27">
        <f>E107+E109</f>
        <v>1930</v>
      </c>
    </row>
    <row r="107" spans="1:5" s="19" customFormat="1" ht="17.25" customHeight="1">
      <c r="A107" s="162" t="s">
        <v>194</v>
      </c>
      <c r="B107" s="51">
        <v>804</v>
      </c>
      <c r="C107" s="31" t="s">
        <v>137</v>
      </c>
      <c r="D107" s="31"/>
      <c r="E107" s="27">
        <f>E108</f>
        <v>230</v>
      </c>
    </row>
    <row r="108" spans="1:5" s="19" customFormat="1" ht="17.25" customHeight="1">
      <c r="A108" s="162" t="s">
        <v>328</v>
      </c>
      <c r="B108" s="51">
        <v>804</v>
      </c>
      <c r="C108" s="31" t="s">
        <v>137</v>
      </c>
      <c r="D108" s="31" t="s">
        <v>145</v>
      </c>
      <c r="E108" s="27">
        <v>230</v>
      </c>
    </row>
    <row r="109" spans="1:5" ht="29.25" customHeight="1">
      <c r="A109" s="162" t="s">
        <v>177</v>
      </c>
      <c r="B109" s="51">
        <v>804</v>
      </c>
      <c r="C109" s="31" t="s">
        <v>176</v>
      </c>
      <c r="D109" s="31"/>
      <c r="E109" s="32">
        <f>E110</f>
        <v>1700</v>
      </c>
    </row>
    <row r="110" spans="1:5" ht="17.25" customHeight="1">
      <c r="A110" s="162" t="s">
        <v>328</v>
      </c>
      <c r="B110" s="51">
        <v>804</v>
      </c>
      <c r="C110" s="31" t="s">
        <v>176</v>
      </c>
      <c r="D110" s="31" t="s">
        <v>145</v>
      </c>
      <c r="E110" s="32">
        <v>1700</v>
      </c>
    </row>
    <row r="111" spans="1:5" ht="17.25" customHeight="1">
      <c r="A111" s="178" t="s">
        <v>91</v>
      </c>
      <c r="B111" s="180">
        <v>1000</v>
      </c>
      <c r="C111" s="181"/>
      <c r="D111" s="181"/>
      <c r="E111" s="182">
        <f>E112</f>
        <v>18124</v>
      </c>
    </row>
    <row r="112" spans="1:5" ht="15" customHeight="1">
      <c r="A112" s="162" t="s">
        <v>92</v>
      </c>
      <c r="B112" s="25">
        <v>1004</v>
      </c>
      <c r="C112" s="26"/>
      <c r="D112" s="26"/>
      <c r="E112" s="27">
        <f>E113+E116+E120+E122</f>
        <v>18124</v>
      </c>
    </row>
    <row r="113" spans="1:5" ht="28.5">
      <c r="A113" s="162" t="s">
        <v>340</v>
      </c>
      <c r="B113" s="30">
        <v>1004</v>
      </c>
      <c r="C113" s="31" t="s">
        <v>208</v>
      </c>
      <c r="D113" s="31"/>
      <c r="E113" s="32">
        <f>E114+E115</f>
        <v>3497.1</v>
      </c>
    </row>
    <row r="114" spans="1:5" ht="21" customHeight="1">
      <c r="A114" s="162" t="s">
        <v>323</v>
      </c>
      <c r="B114" s="30">
        <v>1004</v>
      </c>
      <c r="C114" s="31" t="s">
        <v>208</v>
      </c>
      <c r="D114" s="31" t="s">
        <v>325</v>
      </c>
      <c r="E114" s="32">
        <v>3256.6</v>
      </c>
    </row>
    <row r="115" spans="1:5" ht="18" customHeight="1">
      <c r="A115" s="162" t="s">
        <v>328</v>
      </c>
      <c r="B115" s="30">
        <v>1004</v>
      </c>
      <c r="C115" s="31" t="s">
        <v>208</v>
      </c>
      <c r="D115" s="31" t="s">
        <v>145</v>
      </c>
      <c r="E115" s="32">
        <v>240.5</v>
      </c>
    </row>
    <row r="116" spans="1:5" s="18" customFormat="1" ht="27" customHeight="1">
      <c r="A116" s="162" t="s">
        <v>338</v>
      </c>
      <c r="B116" s="203">
        <v>1004</v>
      </c>
      <c r="C116" s="204" t="s">
        <v>339</v>
      </c>
      <c r="D116" s="204"/>
      <c r="E116" s="32">
        <f>E117+E118+E119</f>
        <v>1602.3999999999999</v>
      </c>
    </row>
    <row r="117" spans="1:5" ht="18" customHeight="1">
      <c r="A117" s="162" t="s">
        <v>323</v>
      </c>
      <c r="B117" s="51">
        <v>1004</v>
      </c>
      <c r="C117" s="31" t="s">
        <v>339</v>
      </c>
      <c r="D117" s="31" t="s">
        <v>325</v>
      </c>
      <c r="E117" s="32">
        <v>173.6</v>
      </c>
    </row>
    <row r="118" spans="1:5" ht="18" customHeight="1">
      <c r="A118" s="162" t="s">
        <v>328</v>
      </c>
      <c r="B118" s="51">
        <v>1004</v>
      </c>
      <c r="C118" s="31" t="s">
        <v>339</v>
      </c>
      <c r="D118" s="31" t="s">
        <v>145</v>
      </c>
      <c r="E118" s="32">
        <v>1411.2</v>
      </c>
    </row>
    <row r="119" spans="1:5" ht="18" customHeight="1">
      <c r="A119" s="210" t="s">
        <v>147</v>
      </c>
      <c r="B119" s="207">
        <v>1004</v>
      </c>
      <c r="C119" s="208" t="s">
        <v>339</v>
      </c>
      <c r="D119" s="208" t="s">
        <v>146</v>
      </c>
      <c r="E119" s="209">
        <v>17.6</v>
      </c>
    </row>
    <row r="120" spans="1:5" ht="27.75" customHeight="1">
      <c r="A120" s="162" t="s">
        <v>209</v>
      </c>
      <c r="B120" s="51">
        <v>1004</v>
      </c>
      <c r="C120" s="31" t="s">
        <v>210</v>
      </c>
      <c r="D120" s="31"/>
      <c r="E120" s="32">
        <f>E121</f>
        <v>9099.6</v>
      </c>
    </row>
    <row r="121" spans="1:5" ht="19.5" customHeight="1">
      <c r="A121" s="211" t="s">
        <v>212</v>
      </c>
      <c r="B121" s="51">
        <v>1004</v>
      </c>
      <c r="C121" s="31" t="s">
        <v>210</v>
      </c>
      <c r="D121" s="31" t="s">
        <v>211</v>
      </c>
      <c r="E121" s="32">
        <v>9099.6</v>
      </c>
    </row>
    <row r="122" spans="1:5" ht="19.5" customHeight="1">
      <c r="A122" s="162" t="s">
        <v>213</v>
      </c>
      <c r="B122" s="55">
        <v>1004</v>
      </c>
      <c r="C122" s="56" t="s">
        <v>343</v>
      </c>
      <c r="D122" s="56"/>
      <c r="E122" s="57">
        <f>E123</f>
        <v>3924.9</v>
      </c>
    </row>
    <row r="123" spans="1:5" ht="18" customHeight="1">
      <c r="A123" s="162" t="s">
        <v>328</v>
      </c>
      <c r="B123" s="59">
        <v>1004</v>
      </c>
      <c r="C123" s="60" t="s">
        <v>343</v>
      </c>
      <c r="D123" s="60" t="s">
        <v>145</v>
      </c>
      <c r="E123" s="132">
        <v>3924.9</v>
      </c>
    </row>
    <row r="124" spans="1:5" ht="18.75" customHeight="1">
      <c r="A124" s="186" t="s">
        <v>100</v>
      </c>
      <c r="B124" s="180">
        <v>1100</v>
      </c>
      <c r="C124" s="181"/>
      <c r="D124" s="181"/>
      <c r="E124" s="182">
        <f>E125</f>
        <v>1262</v>
      </c>
    </row>
    <row r="125" spans="1:5" ht="15.75" customHeight="1">
      <c r="A125" s="172" t="s">
        <v>101</v>
      </c>
      <c r="B125" s="25">
        <v>1102</v>
      </c>
      <c r="C125" s="26"/>
      <c r="D125" s="26"/>
      <c r="E125" s="27">
        <f>E126</f>
        <v>1262</v>
      </c>
    </row>
    <row r="126" spans="1:5" ht="19.5" customHeight="1">
      <c r="A126" s="162" t="s">
        <v>97</v>
      </c>
      <c r="B126" s="62">
        <v>1102</v>
      </c>
      <c r="C126" s="38" t="s">
        <v>199</v>
      </c>
      <c r="D126" s="38"/>
      <c r="E126" s="32">
        <f>E127</f>
        <v>1262</v>
      </c>
    </row>
    <row r="127" spans="1:5" ht="14.25">
      <c r="A127" s="162" t="s">
        <v>328</v>
      </c>
      <c r="B127" s="62">
        <v>1102</v>
      </c>
      <c r="C127" s="38" t="s">
        <v>199</v>
      </c>
      <c r="D127" s="38" t="s">
        <v>145</v>
      </c>
      <c r="E127" s="32">
        <v>1262</v>
      </c>
    </row>
    <row r="128" spans="1:5" ht="15.75" customHeight="1">
      <c r="A128" s="178" t="s">
        <v>102</v>
      </c>
      <c r="B128" s="180">
        <v>1200</v>
      </c>
      <c r="C128" s="181"/>
      <c r="D128" s="181"/>
      <c r="E128" s="182">
        <f>E129</f>
        <v>676.6</v>
      </c>
    </row>
    <row r="129" spans="1:5" ht="17.25" customHeight="1">
      <c r="A129" s="172" t="s">
        <v>15</v>
      </c>
      <c r="B129" s="25">
        <v>1202</v>
      </c>
      <c r="C129" s="26"/>
      <c r="D129" s="26"/>
      <c r="E129" s="27">
        <f>E130</f>
        <v>676.6</v>
      </c>
    </row>
    <row r="130" spans="1:5" ht="18" customHeight="1">
      <c r="A130" s="162" t="s">
        <v>131</v>
      </c>
      <c r="B130" s="51">
        <v>1202</v>
      </c>
      <c r="C130" s="31" t="s">
        <v>98</v>
      </c>
      <c r="D130" s="31"/>
      <c r="E130" s="32">
        <f>E131</f>
        <v>676.6</v>
      </c>
    </row>
    <row r="131" spans="1:5" ht="16.5" customHeight="1">
      <c r="A131" s="162" t="s">
        <v>328</v>
      </c>
      <c r="B131" s="51">
        <v>1202</v>
      </c>
      <c r="C131" s="31" t="s">
        <v>98</v>
      </c>
      <c r="D131" s="31" t="s">
        <v>145</v>
      </c>
      <c r="E131" s="32">
        <v>676.6</v>
      </c>
    </row>
    <row r="132" spans="1:5" ht="27" customHeight="1">
      <c r="A132" s="173" t="s">
        <v>95</v>
      </c>
      <c r="B132" s="79"/>
      <c r="C132" s="80"/>
      <c r="D132" s="80"/>
      <c r="E132" s="81">
        <f>E11+E53+E57+E61+E85+E102+E111+E124+E128</f>
        <v>117640</v>
      </c>
    </row>
    <row r="135" ht="15">
      <c r="E135" s="133"/>
    </row>
    <row r="137" ht="12.75">
      <c r="E137" s="131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 t="s">
        <v>361</v>
      </c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pans="5:6" s="20" customFormat="1" ht="15">
      <c r="E6" s="141" t="s">
        <v>344</v>
      </c>
      <c r="F6" s="141"/>
    </row>
    <row r="7" s="20" customFormat="1" ht="15">
      <c r="E7" s="141" t="s">
        <v>365</v>
      </c>
    </row>
    <row r="8" spans="1:6" s="20" customFormat="1" ht="15.75">
      <c r="A8" s="9" t="s">
        <v>335</v>
      </c>
      <c r="F8" s="140"/>
    </row>
    <row r="9" spans="1:6" s="20" customFormat="1" ht="15.75">
      <c r="A9" s="9" t="s">
        <v>346</v>
      </c>
      <c r="F9" s="140"/>
    </row>
    <row r="10" spans="1:5" ht="15.75">
      <c r="A10" t="s">
        <v>345</v>
      </c>
      <c r="E10" s="17" t="s">
        <v>197</v>
      </c>
    </row>
    <row r="11" spans="1:5" ht="12.75" customHeight="1">
      <c r="A11" s="456" t="s">
        <v>37</v>
      </c>
      <c r="B11" s="452" t="s">
        <v>39</v>
      </c>
      <c r="C11" s="452" t="s">
        <v>34</v>
      </c>
      <c r="D11" s="452" t="s">
        <v>40</v>
      </c>
      <c r="E11" s="452" t="s">
        <v>41</v>
      </c>
    </row>
    <row r="12" spans="1:5" ht="12.75" customHeight="1">
      <c r="A12" s="457"/>
      <c r="B12" s="453"/>
      <c r="C12" s="453"/>
      <c r="D12" s="453"/>
      <c r="E12" s="453"/>
    </row>
    <row r="13" spans="1:5" ht="15">
      <c r="A13" s="199" t="s">
        <v>43</v>
      </c>
      <c r="B13" s="175">
        <v>100</v>
      </c>
      <c r="C13" s="176"/>
      <c r="D13" s="176"/>
      <c r="E13" s="177">
        <f>E14+E18+E32+E52+E46+E56</f>
        <v>28831.300000000003</v>
      </c>
    </row>
    <row r="14" spans="1:5" s="139" customFormat="1" ht="30.75" customHeight="1">
      <c r="A14" s="187" t="s">
        <v>45</v>
      </c>
      <c r="B14" s="189">
        <v>102</v>
      </c>
      <c r="C14" s="190"/>
      <c r="D14" s="190"/>
      <c r="E14" s="191">
        <f>E15</f>
        <v>1044.3</v>
      </c>
    </row>
    <row r="15" spans="1:5" ht="18.75" customHeight="1">
      <c r="A15" s="162" t="s">
        <v>178</v>
      </c>
      <c r="B15" s="30">
        <v>102</v>
      </c>
      <c r="C15" s="31" t="s">
        <v>47</v>
      </c>
      <c r="D15" s="31"/>
      <c r="E15" s="32">
        <f>E17</f>
        <v>1044.3</v>
      </c>
    </row>
    <row r="16" spans="1:5" ht="27" customHeight="1">
      <c r="A16" s="162" t="s">
        <v>357</v>
      </c>
      <c r="B16" s="51">
        <v>102</v>
      </c>
      <c r="C16" s="212" t="s">
        <v>47</v>
      </c>
      <c r="D16" s="204" t="s">
        <v>358</v>
      </c>
      <c r="E16" s="32">
        <f>E17</f>
        <v>1044.3</v>
      </c>
    </row>
    <row r="17" spans="1:5" ht="19.5" customHeight="1">
      <c r="A17" s="162" t="s">
        <v>323</v>
      </c>
      <c r="B17" s="30">
        <v>102</v>
      </c>
      <c r="C17" s="31" t="s">
        <v>47</v>
      </c>
      <c r="D17" s="31" t="s">
        <v>325</v>
      </c>
      <c r="E17" s="32">
        <v>1044.3</v>
      </c>
    </row>
    <row r="18" spans="1:5" s="139" customFormat="1" ht="33" customHeight="1">
      <c r="A18" s="187" t="s">
        <v>50</v>
      </c>
      <c r="B18" s="193">
        <v>103</v>
      </c>
      <c r="C18" s="190"/>
      <c r="D18" s="190"/>
      <c r="E18" s="191">
        <f>E19+E22+E25</f>
        <v>3841.1</v>
      </c>
    </row>
    <row r="19" spans="1:5" ht="17.25" customHeight="1">
      <c r="A19" s="162" t="s">
        <v>180</v>
      </c>
      <c r="B19" s="30">
        <v>103</v>
      </c>
      <c r="C19" s="31" t="s">
        <v>52</v>
      </c>
      <c r="D19" s="31"/>
      <c r="E19" s="32">
        <f>E21</f>
        <v>897.3</v>
      </c>
    </row>
    <row r="20" spans="1:5" ht="27" customHeight="1">
      <c r="A20" s="162" t="s">
        <v>357</v>
      </c>
      <c r="B20" s="30">
        <v>103</v>
      </c>
      <c r="C20" s="31" t="s">
        <v>52</v>
      </c>
      <c r="D20" s="31" t="s">
        <v>358</v>
      </c>
      <c r="E20" s="32">
        <f>E21</f>
        <v>897.3</v>
      </c>
    </row>
    <row r="21" spans="1:5" ht="16.5" customHeight="1">
      <c r="A21" s="162" t="s">
        <v>323</v>
      </c>
      <c r="B21" s="30">
        <v>103</v>
      </c>
      <c r="C21" s="31" t="s">
        <v>52</v>
      </c>
      <c r="D21" s="31" t="s">
        <v>325</v>
      </c>
      <c r="E21" s="32">
        <v>897.3</v>
      </c>
    </row>
    <row r="22" spans="1:5" ht="19.5" customHeight="1">
      <c r="A22" s="162" t="s">
        <v>55</v>
      </c>
      <c r="B22" s="30">
        <v>103</v>
      </c>
      <c r="C22" s="31" t="s">
        <v>56</v>
      </c>
      <c r="D22" s="31"/>
      <c r="E22" s="32">
        <f>E24</f>
        <v>239.2</v>
      </c>
    </row>
    <row r="23" spans="1:10" ht="29.25" customHeight="1">
      <c r="A23" s="162" t="s">
        <v>357</v>
      </c>
      <c r="B23" s="213">
        <v>103</v>
      </c>
      <c r="C23" s="31" t="s">
        <v>56</v>
      </c>
      <c r="D23" s="204" t="s">
        <v>358</v>
      </c>
      <c r="E23" s="32">
        <f>E24</f>
        <v>239.2</v>
      </c>
      <c r="F23" s="20"/>
      <c r="G23" s="20"/>
      <c r="H23" s="20"/>
      <c r="I23" s="20"/>
      <c r="J23" s="141"/>
    </row>
    <row r="24" spans="1:10" ht="21" customHeight="1">
      <c r="A24" s="162" t="s">
        <v>323</v>
      </c>
      <c r="B24" s="51">
        <v>103</v>
      </c>
      <c r="C24" s="31" t="s">
        <v>56</v>
      </c>
      <c r="D24" s="31" t="s">
        <v>325</v>
      </c>
      <c r="E24" s="32">
        <v>239.2</v>
      </c>
      <c r="F24" s="20"/>
      <c r="G24" s="20"/>
      <c r="H24" s="20"/>
      <c r="I24" s="20"/>
      <c r="J24" s="141"/>
    </row>
    <row r="25" spans="1:5" ht="16.5" customHeight="1">
      <c r="A25" s="162" t="s">
        <v>59</v>
      </c>
      <c r="B25" s="30">
        <v>103</v>
      </c>
      <c r="C25" s="31" t="s">
        <v>60</v>
      </c>
      <c r="D25" s="31"/>
      <c r="E25" s="32">
        <f>E26+E29+E31</f>
        <v>2704.6</v>
      </c>
    </row>
    <row r="26" spans="1:5" ht="25.5" customHeight="1">
      <c r="A26" s="162" t="s">
        <v>357</v>
      </c>
      <c r="B26" s="30">
        <v>103</v>
      </c>
      <c r="C26" s="31" t="s">
        <v>60</v>
      </c>
      <c r="D26" s="31" t="s">
        <v>358</v>
      </c>
      <c r="E26" s="32">
        <f>E27</f>
        <v>2604.2</v>
      </c>
    </row>
    <row r="27" spans="1:5" ht="21.75" customHeight="1">
      <c r="A27" s="162" t="s">
        <v>323</v>
      </c>
      <c r="B27" s="30">
        <v>103</v>
      </c>
      <c r="C27" s="31" t="s">
        <v>60</v>
      </c>
      <c r="D27" s="31" t="s">
        <v>325</v>
      </c>
      <c r="E27" s="32">
        <v>2604.2</v>
      </c>
    </row>
    <row r="28" spans="1:5" ht="21.75" customHeight="1">
      <c r="A28" s="162" t="s">
        <v>362</v>
      </c>
      <c r="B28" s="30">
        <v>103</v>
      </c>
      <c r="C28" s="31" t="s">
        <v>60</v>
      </c>
      <c r="D28" s="31" t="s">
        <v>350</v>
      </c>
      <c r="E28" s="32">
        <f>E29</f>
        <v>99.4</v>
      </c>
    </row>
    <row r="29" spans="1:5" ht="19.5" customHeight="1">
      <c r="A29" s="162" t="s">
        <v>328</v>
      </c>
      <c r="B29" s="30">
        <v>103</v>
      </c>
      <c r="C29" s="31" t="s">
        <v>60</v>
      </c>
      <c r="D29" s="31" t="s">
        <v>145</v>
      </c>
      <c r="E29" s="32">
        <v>99.4</v>
      </c>
    </row>
    <row r="30" spans="1:5" ht="19.5" customHeight="1">
      <c r="A30" s="162" t="s">
        <v>355</v>
      </c>
      <c r="B30" s="30">
        <v>103</v>
      </c>
      <c r="C30" s="31" t="s">
        <v>60</v>
      </c>
      <c r="D30" s="31" t="s">
        <v>356</v>
      </c>
      <c r="E30" s="32">
        <f>E31</f>
        <v>1</v>
      </c>
    </row>
    <row r="31" spans="1:5" ht="17.25" customHeight="1">
      <c r="A31" s="163" t="s">
        <v>329</v>
      </c>
      <c r="B31" s="30">
        <v>103</v>
      </c>
      <c r="C31" s="31" t="s">
        <v>60</v>
      </c>
      <c r="D31" s="31" t="s">
        <v>146</v>
      </c>
      <c r="E31" s="32">
        <v>1</v>
      </c>
    </row>
    <row r="32" spans="1:5" s="139" customFormat="1" ht="36" customHeight="1">
      <c r="A32" s="187" t="s">
        <v>67</v>
      </c>
      <c r="B32" s="193">
        <v>104</v>
      </c>
      <c r="C32" s="190"/>
      <c r="D32" s="190"/>
      <c r="E32" s="191">
        <f>E33+E36+E43</f>
        <v>17055.4</v>
      </c>
    </row>
    <row r="33" spans="1:5" ht="24.75" customHeight="1">
      <c r="A33" s="200" t="s">
        <v>179</v>
      </c>
      <c r="B33" s="30">
        <v>104</v>
      </c>
      <c r="C33" s="31" t="s">
        <v>69</v>
      </c>
      <c r="D33" s="31"/>
      <c r="E33" s="32">
        <f>E34</f>
        <v>1044.3</v>
      </c>
    </row>
    <row r="34" spans="1:5" ht="28.5" customHeight="1">
      <c r="A34" s="162" t="s">
        <v>357</v>
      </c>
      <c r="B34" s="30">
        <v>104</v>
      </c>
      <c r="C34" s="31" t="s">
        <v>69</v>
      </c>
      <c r="D34" s="31" t="s">
        <v>358</v>
      </c>
      <c r="E34" s="32">
        <f>E35</f>
        <v>1044.3</v>
      </c>
    </row>
    <row r="35" spans="1:5" ht="21.75" customHeight="1">
      <c r="A35" s="162" t="s">
        <v>323</v>
      </c>
      <c r="B35" s="30">
        <v>104</v>
      </c>
      <c r="C35" s="31" t="s">
        <v>69</v>
      </c>
      <c r="D35" s="31" t="s">
        <v>325</v>
      </c>
      <c r="E35" s="32">
        <v>1044.3</v>
      </c>
    </row>
    <row r="36" spans="1:5" ht="18.75" customHeight="1">
      <c r="A36" s="162" t="s">
        <v>71</v>
      </c>
      <c r="B36" s="30">
        <v>104</v>
      </c>
      <c r="C36" s="31" t="s">
        <v>72</v>
      </c>
      <c r="D36" s="136"/>
      <c r="E36" s="32">
        <f>E37+E40+E42</f>
        <v>16005.800000000001</v>
      </c>
    </row>
    <row r="37" spans="1:5" ht="27" customHeight="1">
      <c r="A37" s="162" t="s">
        <v>357</v>
      </c>
      <c r="B37" s="30">
        <v>104</v>
      </c>
      <c r="C37" s="31" t="s">
        <v>72</v>
      </c>
      <c r="D37" s="31" t="s">
        <v>358</v>
      </c>
      <c r="E37" s="32">
        <f>E38</f>
        <v>14988.7</v>
      </c>
    </row>
    <row r="38" spans="1:5" ht="21" customHeight="1">
      <c r="A38" s="162" t="s">
        <v>323</v>
      </c>
      <c r="B38" s="30">
        <v>104</v>
      </c>
      <c r="C38" s="31" t="s">
        <v>72</v>
      </c>
      <c r="D38" s="31" t="s">
        <v>325</v>
      </c>
      <c r="E38" s="32">
        <v>14988.7</v>
      </c>
    </row>
    <row r="39" spans="1:5" ht="18" customHeight="1">
      <c r="A39" s="162" t="s">
        <v>362</v>
      </c>
      <c r="B39" s="30">
        <v>104</v>
      </c>
      <c r="C39" s="31" t="s">
        <v>72</v>
      </c>
      <c r="D39" s="31" t="s">
        <v>350</v>
      </c>
      <c r="E39" s="32">
        <f>E40</f>
        <v>1000.2</v>
      </c>
    </row>
    <row r="40" spans="1:5" ht="18.75" customHeight="1">
      <c r="A40" s="162" t="s">
        <v>328</v>
      </c>
      <c r="B40" s="30">
        <v>104</v>
      </c>
      <c r="C40" s="31" t="s">
        <v>72</v>
      </c>
      <c r="D40" s="31" t="s">
        <v>145</v>
      </c>
      <c r="E40" s="32">
        <v>1000.2</v>
      </c>
    </row>
    <row r="41" spans="1:5" ht="18.75" customHeight="1">
      <c r="A41" s="162" t="s">
        <v>355</v>
      </c>
      <c r="B41" s="30">
        <v>104</v>
      </c>
      <c r="C41" s="31" t="s">
        <v>72</v>
      </c>
      <c r="D41" s="31" t="s">
        <v>356</v>
      </c>
      <c r="E41" s="32">
        <f>E42</f>
        <v>16.9</v>
      </c>
    </row>
    <row r="42" spans="1:5" ht="17.25" customHeight="1">
      <c r="A42" s="162" t="s">
        <v>147</v>
      </c>
      <c r="B42" s="30">
        <v>104</v>
      </c>
      <c r="C42" s="31" t="s">
        <v>72</v>
      </c>
      <c r="D42" s="31" t="s">
        <v>146</v>
      </c>
      <c r="E42" s="32">
        <v>16.9</v>
      </c>
    </row>
    <row r="43" spans="1:5" ht="24" customHeight="1">
      <c r="A43" s="164" t="s">
        <v>214</v>
      </c>
      <c r="B43" s="30">
        <v>104</v>
      </c>
      <c r="C43" s="31" t="s">
        <v>215</v>
      </c>
      <c r="D43" s="31"/>
      <c r="E43" s="32">
        <f>E44</f>
        <v>5.3</v>
      </c>
    </row>
    <row r="44" spans="1:5" ht="20.25" customHeight="1">
      <c r="A44" s="162" t="s">
        <v>362</v>
      </c>
      <c r="B44" s="30">
        <v>104</v>
      </c>
      <c r="C44" s="31" t="s">
        <v>215</v>
      </c>
      <c r="D44" s="31" t="s">
        <v>350</v>
      </c>
      <c r="E44" s="32">
        <f>E45</f>
        <v>5.3</v>
      </c>
    </row>
    <row r="45" spans="1:5" ht="21.75" customHeight="1">
      <c r="A45" s="162" t="s">
        <v>328</v>
      </c>
      <c r="B45" s="30">
        <v>104</v>
      </c>
      <c r="C45" s="31" t="s">
        <v>215</v>
      </c>
      <c r="D45" s="31" t="s">
        <v>145</v>
      </c>
      <c r="E45" s="32">
        <v>5.3</v>
      </c>
    </row>
    <row r="46" spans="1:5" s="10" customFormat="1" ht="18.75" customHeight="1">
      <c r="A46" s="194" t="s">
        <v>204</v>
      </c>
      <c r="B46" s="193">
        <v>107</v>
      </c>
      <c r="C46" s="190"/>
      <c r="D46" s="190"/>
      <c r="E46" s="191">
        <f>E47</f>
        <v>4668.5</v>
      </c>
    </row>
    <row r="47" spans="1:5" s="19" customFormat="1" ht="18.75" customHeight="1">
      <c r="A47" s="163" t="s">
        <v>331</v>
      </c>
      <c r="B47" s="34">
        <v>107</v>
      </c>
      <c r="C47" s="26" t="s">
        <v>206</v>
      </c>
      <c r="D47" s="26"/>
      <c r="E47" s="27">
        <f>E49+E51</f>
        <v>4668.5</v>
      </c>
    </row>
    <row r="48" spans="1:5" s="19" customFormat="1" ht="25.5" customHeight="1">
      <c r="A48" s="162" t="s">
        <v>357</v>
      </c>
      <c r="B48" s="30">
        <v>107</v>
      </c>
      <c r="C48" s="31" t="s">
        <v>206</v>
      </c>
      <c r="D48" s="26" t="s">
        <v>358</v>
      </c>
      <c r="E48" s="27">
        <f>E49</f>
        <v>3561.2</v>
      </c>
    </row>
    <row r="49" spans="1:5" ht="18.75" customHeight="1">
      <c r="A49" s="162" t="s">
        <v>323</v>
      </c>
      <c r="B49" s="30">
        <v>107</v>
      </c>
      <c r="C49" s="31" t="s">
        <v>206</v>
      </c>
      <c r="D49" s="31" t="s">
        <v>325</v>
      </c>
      <c r="E49" s="32">
        <v>3561.2</v>
      </c>
    </row>
    <row r="50" spans="1:5" ht="18.75" customHeight="1">
      <c r="A50" s="162" t="s">
        <v>362</v>
      </c>
      <c r="B50" s="30">
        <v>107</v>
      </c>
      <c r="C50" s="31" t="s">
        <v>206</v>
      </c>
      <c r="D50" s="31" t="s">
        <v>350</v>
      </c>
      <c r="E50" s="32">
        <f>E51</f>
        <v>1107.3</v>
      </c>
    </row>
    <row r="51" spans="1:5" ht="18.75" customHeight="1">
      <c r="A51" s="162" t="s">
        <v>328</v>
      </c>
      <c r="B51" s="30">
        <v>107</v>
      </c>
      <c r="C51" s="31" t="s">
        <v>206</v>
      </c>
      <c r="D51" s="31" t="s">
        <v>145</v>
      </c>
      <c r="E51" s="32">
        <v>1107.3</v>
      </c>
    </row>
    <row r="52" spans="1:5" ht="21" customHeight="1">
      <c r="A52" s="165" t="s">
        <v>3</v>
      </c>
      <c r="B52" s="34">
        <v>111</v>
      </c>
      <c r="C52" s="26"/>
      <c r="D52" s="26"/>
      <c r="E52" s="27">
        <f>E53</f>
        <v>1246</v>
      </c>
    </row>
    <row r="53" spans="1:5" ht="20.25" customHeight="1">
      <c r="A53" s="166" t="s">
        <v>105</v>
      </c>
      <c r="B53" s="30">
        <v>111</v>
      </c>
      <c r="C53" s="31" t="s">
        <v>73</v>
      </c>
      <c r="D53" s="31"/>
      <c r="E53" s="32">
        <f>E54</f>
        <v>1246</v>
      </c>
    </row>
    <row r="54" spans="1:5" ht="18" customHeight="1">
      <c r="A54" s="162" t="s">
        <v>355</v>
      </c>
      <c r="B54" s="30">
        <v>111</v>
      </c>
      <c r="C54" s="31" t="s">
        <v>73</v>
      </c>
      <c r="D54" s="31" t="s">
        <v>356</v>
      </c>
      <c r="E54" s="32">
        <f>E55</f>
        <v>1246</v>
      </c>
    </row>
    <row r="55" spans="1:5" ht="14.25">
      <c r="A55" s="166" t="s">
        <v>148</v>
      </c>
      <c r="B55" s="30">
        <v>111</v>
      </c>
      <c r="C55" s="31" t="s">
        <v>73</v>
      </c>
      <c r="D55" s="31" t="s">
        <v>149</v>
      </c>
      <c r="E55" s="32">
        <v>1246</v>
      </c>
    </row>
    <row r="56" spans="1:5" s="139" customFormat="1" ht="18.75" customHeight="1">
      <c r="A56" s="195" t="s">
        <v>4</v>
      </c>
      <c r="B56" s="193">
        <v>113</v>
      </c>
      <c r="C56" s="190"/>
      <c r="D56" s="190"/>
      <c r="E56" s="191">
        <f>E57++E66+E60+E63+E69+E72+E75</f>
        <v>976</v>
      </c>
    </row>
    <row r="57" spans="1:5" ht="17.25" customHeight="1">
      <c r="A57" s="163" t="s">
        <v>62</v>
      </c>
      <c r="B57" s="30">
        <v>113</v>
      </c>
      <c r="C57" s="31" t="s">
        <v>337</v>
      </c>
      <c r="D57" s="31"/>
      <c r="E57" s="32">
        <f>E58</f>
        <v>72</v>
      </c>
    </row>
    <row r="58" spans="1:5" ht="17.25" customHeight="1">
      <c r="A58" s="162" t="s">
        <v>355</v>
      </c>
      <c r="B58" s="30">
        <v>113</v>
      </c>
      <c r="C58" s="31" t="s">
        <v>337</v>
      </c>
      <c r="D58" s="31" t="s">
        <v>356</v>
      </c>
      <c r="E58" s="32">
        <f>E59</f>
        <v>72</v>
      </c>
    </row>
    <row r="59" spans="1:5" ht="18.75" customHeight="1">
      <c r="A59" s="163" t="s">
        <v>329</v>
      </c>
      <c r="B59" s="30">
        <v>113</v>
      </c>
      <c r="C59" s="31" t="s">
        <v>337</v>
      </c>
      <c r="D59" s="31" t="s">
        <v>146</v>
      </c>
      <c r="E59" s="32">
        <v>72</v>
      </c>
    </row>
    <row r="60" spans="1:5" ht="28.5" customHeight="1">
      <c r="A60" s="162" t="s">
        <v>103</v>
      </c>
      <c r="B60" s="30">
        <v>113</v>
      </c>
      <c r="C60" s="31" t="s">
        <v>104</v>
      </c>
      <c r="D60" s="31"/>
      <c r="E60" s="32">
        <f>E61</f>
        <v>242</v>
      </c>
    </row>
    <row r="61" spans="1:5" ht="17.25" customHeight="1">
      <c r="A61" s="163" t="s">
        <v>359</v>
      </c>
      <c r="B61" s="30">
        <v>113</v>
      </c>
      <c r="C61" s="31" t="s">
        <v>104</v>
      </c>
      <c r="D61" s="31" t="s">
        <v>360</v>
      </c>
      <c r="E61" s="32">
        <f>E62</f>
        <v>242</v>
      </c>
    </row>
    <row r="62" spans="1:5" ht="19.5" customHeight="1">
      <c r="A62" s="162" t="s">
        <v>150</v>
      </c>
      <c r="B62" s="30">
        <v>113</v>
      </c>
      <c r="C62" s="31" t="s">
        <v>104</v>
      </c>
      <c r="D62" s="31" t="s">
        <v>142</v>
      </c>
      <c r="E62" s="32">
        <v>242</v>
      </c>
    </row>
    <row r="63" spans="1:5" ht="18.75" customHeight="1">
      <c r="A63" s="167" t="s">
        <v>74</v>
      </c>
      <c r="B63" s="30">
        <v>113</v>
      </c>
      <c r="C63" s="31" t="s">
        <v>75</v>
      </c>
      <c r="D63" s="31"/>
      <c r="E63" s="32">
        <f>E64</f>
        <v>305</v>
      </c>
    </row>
    <row r="64" spans="1:5" ht="18.75" customHeight="1">
      <c r="A64" s="162" t="s">
        <v>362</v>
      </c>
      <c r="B64" s="30">
        <v>113</v>
      </c>
      <c r="C64" s="31" t="s">
        <v>75</v>
      </c>
      <c r="D64" s="31" t="s">
        <v>350</v>
      </c>
      <c r="E64" s="32">
        <f>E65</f>
        <v>305</v>
      </c>
    </row>
    <row r="65" spans="1:5" ht="18.75" customHeight="1">
      <c r="A65" s="162" t="s">
        <v>328</v>
      </c>
      <c r="B65" s="30">
        <v>113</v>
      </c>
      <c r="C65" s="31" t="s">
        <v>75</v>
      </c>
      <c r="D65" s="31" t="s">
        <v>145</v>
      </c>
      <c r="E65" s="32">
        <v>305</v>
      </c>
    </row>
    <row r="66" spans="1:5" ht="23.25" customHeight="1">
      <c r="A66" s="168" t="s">
        <v>76</v>
      </c>
      <c r="B66" s="30">
        <v>113</v>
      </c>
      <c r="C66" s="31" t="s">
        <v>77</v>
      </c>
      <c r="D66" s="31"/>
      <c r="E66" s="32">
        <f>E67</f>
        <v>97</v>
      </c>
    </row>
    <row r="67" spans="1:5" ht="20.25" customHeight="1">
      <c r="A67" s="162" t="s">
        <v>362</v>
      </c>
      <c r="B67" s="30">
        <v>113</v>
      </c>
      <c r="C67" s="31" t="s">
        <v>77</v>
      </c>
      <c r="D67" s="31" t="s">
        <v>350</v>
      </c>
      <c r="E67" s="32">
        <f>E68</f>
        <v>97</v>
      </c>
    </row>
    <row r="68" spans="1:5" ht="15.75" customHeight="1">
      <c r="A68" s="163" t="s">
        <v>328</v>
      </c>
      <c r="B68" s="30">
        <v>113</v>
      </c>
      <c r="C68" s="31" t="s">
        <v>77</v>
      </c>
      <c r="D68" s="31" t="s">
        <v>145</v>
      </c>
      <c r="E68" s="32">
        <v>97</v>
      </c>
    </row>
    <row r="69" spans="1:5" ht="47.25" customHeight="1">
      <c r="A69" s="162" t="s">
        <v>363</v>
      </c>
      <c r="B69" s="30">
        <v>113</v>
      </c>
      <c r="C69" s="31" t="s">
        <v>349</v>
      </c>
      <c r="D69" s="31"/>
      <c r="E69" s="32">
        <f>E70</f>
        <v>100</v>
      </c>
    </row>
    <row r="70" spans="1:5" ht="18.75" customHeight="1">
      <c r="A70" s="163" t="s">
        <v>362</v>
      </c>
      <c r="B70" s="30">
        <v>113</v>
      </c>
      <c r="C70" s="31" t="s">
        <v>349</v>
      </c>
      <c r="D70" s="31" t="s">
        <v>350</v>
      </c>
      <c r="E70" s="32">
        <f>E71</f>
        <v>100</v>
      </c>
    </row>
    <row r="71" spans="1:5" ht="18.75" customHeight="1">
      <c r="A71" s="162" t="s">
        <v>328</v>
      </c>
      <c r="B71" s="30">
        <v>113</v>
      </c>
      <c r="C71" s="31" t="s">
        <v>349</v>
      </c>
      <c r="D71" s="31" t="s">
        <v>145</v>
      </c>
      <c r="E71" s="32">
        <v>100</v>
      </c>
    </row>
    <row r="72" spans="1:5" ht="19.5" customHeight="1">
      <c r="A72" s="167" t="s">
        <v>131</v>
      </c>
      <c r="B72" s="30">
        <v>113</v>
      </c>
      <c r="C72" s="31" t="s">
        <v>98</v>
      </c>
      <c r="D72" s="31"/>
      <c r="E72" s="32">
        <f>E73</f>
        <v>130</v>
      </c>
    </row>
    <row r="73" spans="1:5" ht="19.5" customHeight="1">
      <c r="A73" s="162" t="s">
        <v>362</v>
      </c>
      <c r="B73" s="30">
        <v>113</v>
      </c>
      <c r="C73" s="31" t="s">
        <v>98</v>
      </c>
      <c r="D73" s="31" t="s">
        <v>350</v>
      </c>
      <c r="E73" s="32">
        <f>E74</f>
        <v>130</v>
      </c>
    </row>
    <row r="74" spans="1:5" ht="19.5" customHeight="1">
      <c r="A74" s="162" t="s">
        <v>328</v>
      </c>
      <c r="B74" s="30">
        <v>113</v>
      </c>
      <c r="C74" s="31" t="s">
        <v>98</v>
      </c>
      <c r="D74" s="31" t="s">
        <v>145</v>
      </c>
      <c r="E74" s="32">
        <v>130</v>
      </c>
    </row>
    <row r="75" spans="1:5" ht="30.75" customHeight="1">
      <c r="A75" s="162" t="s">
        <v>139</v>
      </c>
      <c r="B75" s="51">
        <v>113</v>
      </c>
      <c r="C75" s="31" t="s">
        <v>138</v>
      </c>
      <c r="D75" s="31"/>
      <c r="E75" s="32">
        <f>E76</f>
        <v>30</v>
      </c>
    </row>
    <row r="76" spans="1:5" ht="18.75" customHeight="1">
      <c r="A76" s="162" t="s">
        <v>362</v>
      </c>
      <c r="B76" s="51">
        <v>113</v>
      </c>
      <c r="C76" s="31" t="s">
        <v>138</v>
      </c>
      <c r="D76" s="31" t="s">
        <v>350</v>
      </c>
      <c r="E76" s="32">
        <f>E77</f>
        <v>30</v>
      </c>
    </row>
    <row r="77" spans="1:5" ht="18.75" customHeight="1">
      <c r="A77" s="162" t="s">
        <v>328</v>
      </c>
      <c r="B77" s="51">
        <v>113</v>
      </c>
      <c r="C77" s="31" t="s">
        <v>138</v>
      </c>
      <c r="D77" s="31" t="s">
        <v>145</v>
      </c>
      <c r="E77" s="32">
        <v>30</v>
      </c>
    </row>
    <row r="78" spans="1:5" ht="18.75" customHeight="1">
      <c r="A78" s="178" t="s">
        <v>78</v>
      </c>
      <c r="B78" s="180">
        <v>300</v>
      </c>
      <c r="C78" s="181"/>
      <c r="D78" s="181"/>
      <c r="E78" s="182">
        <f>E79</f>
        <v>101</v>
      </c>
    </row>
    <row r="79" spans="1:5" ht="23.25" customHeight="1">
      <c r="A79" s="169" t="s">
        <v>107</v>
      </c>
      <c r="B79" s="25">
        <v>309</v>
      </c>
      <c r="C79" s="26"/>
      <c r="D79" s="26"/>
      <c r="E79" s="27">
        <f>E80</f>
        <v>101</v>
      </c>
    </row>
    <row r="80" spans="1:5" ht="36" customHeight="1">
      <c r="A80" s="164" t="s">
        <v>79</v>
      </c>
      <c r="B80" s="51">
        <v>309</v>
      </c>
      <c r="C80" s="31" t="s">
        <v>80</v>
      </c>
      <c r="D80" s="31"/>
      <c r="E80" s="32">
        <f>E81</f>
        <v>101</v>
      </c>
    </row>
    <row r="81" spans="1:5" ht="21" customHeight="1">
      <c r="A81" s="162" t="s">
        <v>362</v>
      </c>
      <c r="B81" s="51">
        <v>309</v>
      </c>
      <c r="C81" s="31" t="s">
        <v>80</v>
      </c>
      <c r="D81" s="31" t="s">
        <v>350</v>
      </c>
      <c r="E81" s="32">
        <f>E82</f>
        <v>101</v>
      </c>
    </row>
    <row r="82" spans="1:5" ht="16.5" customHeight="1">
      <c r="A82" s="162" t="s">
        <v>328</v>
      </c>
      <c r="B82" s="51">
        <v>309</v>
      </c>
      <c r="C82" s="31" t="s">
        <v>80</v>
      </c>
      <c r="D82" s="31" t="s">
        <v>145</v>
      </c>
      <c r="E82" s="32">
        <v>101</v>
      </c>
    </row>
    <row r="83" spans="1:5" s="139" customFormat="1" ht="18" customHeight="1">
      <c r="A83" s="178" t="s">
        <v>109</v>
      </c>
      <c r="B83" s="180">
        <v>400</v>
      </c>
      <c r="C83" s="181"/>
      <c r="D83" s="181"/>
      <c r="E83" s="182">
        <f>E84</f>
        <v>296.4</v>
      </c>
    </row>
    <row r="84" spans="1:5" ht="17.25" customHeight="1">
      <c r="A84" s="165" t="s">
        <v>110</v>
      </c>
      <c r="B84" s="25">
        <v>401</v>
      </c>
      <c r="C84" s="26"/>
      <c r="D84" s="26"/>
      <c r="E84" s="27">
        <f>E85</f>
        <v>296.4</v>
      </c>
    </row>
    <row r="85" spans="1:5" s="18" customFormat="1" ht="27.75" customHeight="1">
      <c r="A85" s="162" t="s">
        <v>111</v>
      </c>
      <c r="B85" s="51">
        <v>401</v>
      </c>
      <c r="C85" s="31" t="s">
        <v>112</v>
      </c>
      <c r="D85" s="31"/>
      <c r="E85" s="32">
        <f>E86</f>
        <v>296.4</v>
      </c>
    </row>
    <row r="86" spans="1:5" s="18" customFormat="1" ht="18.75" customHeight="1">
      <c r="A86" s="162" t="s">
        <v>355</v>
      </c>
      <c r="B86" s="51">
        <v>401</v>
      </c>
      <c r="C86" s="31" t="s">
        <v>112</v>
      </c>
      <c r="D86" s="31" t="s">
        <v>356</v>
      </c>
      <c r="E86" s="32">
        <f>E87</f>
        <v>296.4</v>
      </c>
    </row>
    <row r="87" spans="1:5" ht="19.5" customHeight="1">
      <c r="A87" s="162" t="s">
        <v>151</v>
      </c>
      <c r="B87" s="51">
        <v>401</v>
      </c>
      <c r="C87" s="31" t="s">
        <v>112</v>
      </c>
      <c r="D87" s="31" t="s">
        <v>143</v>
      </c>
      <c r="E87" s="32">
        <v>296.4</v>
      </c>
    </row>
    <row r="88" spans="1:5" ht="18" customHeight="1">
      <c r="A88" s="178" t="s">
        <v>81</v>
      </c>
      <c r="B88" s="180">
        <v>500</v>
      </c>
      <c r="C88" s="181"/>
      <c r="D88" s="181"/>
      <c r="E88" s="182">
        <f>E89</f>
        <v>55932.7</v>
      </c>
    </row>
    <row r="89" spans="1:5" ht="17.25" customHeight="1">
      <c r="A89" s="165" t="s">
        <v>20</v>
      </c>
      <c r="B89" s="25">
        <v>503</v>
      </c>
      <c r="C89" s="26"/>
      <c r="D89" s="26"/>
      <c r="E89" s="27">
        <f>E90+E93+E96+E99++E102+E105+E108+E111+E117+E120+E114</f>
        <v>55932.7</v>
      </c>
    </row>
    <row r="90" spans="1:5" ht="33.75" customHeight="1">
      <c r="A90" s="164" t="s">
        <v>96</v>
      </c>
      <c r="B90" s="51">
        <v>503</v>
      </c>
      <c r="C90" s="31" t="s">
        <v>29</v>
      </c>
      <c r="D90" s="31"/>
      <c r="E90" s="32">
        <f>E92</f>
        <v>19082</v>
      </c>
    </row>
    <row r="91" spans="1:5" ht="18.75" customHeight="1">
      <c r="A91" s="162" t="s">
        <v>362</v>
      </c>
      <c r="B91" s="51">
        <v>503</v>
      </c>
      <c r="C91" s="31" t="s">
        <v>29</v>
      </c>
      <c r="D91" s="31" t="s">
        <v>350</v>
      </c>
      <c r="E91" s="32">
        <f>E92</f>
        <v>19082</v>
      </c>
    </row>
    <row r="92" spans="1:5" ht="16.5" customHeight="1">
      <c r="A92" s="162" t="s">
        <v>328</v>
      </c>
      <c r="B92" s="51">
        <v>503</v>
      </c>
      <c r="C92" s="31" t="s">
        <v>29</v>
      </c>
      <c r="D92" s="31" t="s">
        <v>145</v>
      </c>
      <c r="E92" s="32">
        <v>19082</v>
      </c>
    </row>
    <row r="93" spans="1:5" ht="18" customHeight="1">
      <c r="A93" s="170" t="s">
        <v>35</v>
      </c>
      <c r="B93" s="51">
        <v>503</v>
      </c>
      <c r="C93" s="31" t="s">
        <v>82</v>
      </c>
      <c r="D93" s="31"/>
      <c r="E93" s="32">
        <f>E94</f>
        <v>9207</v>
      </c>
    </row>
    <row r="94" spans="1:5" ht="18" customHeight="1">
      <c r="A94" s="162" t="s">
        <v>362</v>
      </c>
      <c r="B94" s="51">
        <v>503</v>
      </c>
      <c r="C94" s="31" t="s">
        <v>30</v>
      </c>
      <c r="D94" s="31" t="s">
        <v>350</v>
      </c>
      <c r="E94" s="32">
        <f>E95</f>
        <v>9207</v>
      </c>
    </row>
    <row r="95" spans="1:5" ht="18.75" customHeight="1">
      <c r="A95" s="162" t="s">
        <v>328</v>
      </c>
      <c r="B95" s="51">
        <v>503</v>
      </c>
      <c r="C95" s="31" t="s">
        <v>30</v>
      </c>
      <c r="D95" s="31" t="s">
        <v>145</v>
      </c>
      <c r="E95" s="32">
        <v>9207</v>
      </c>
    </row>
    <row r="96" spans="1:5" ht="30.75" customHeight="1">
      <c r="A96" s="164" t="s">
        <v>106</v>
      </c>
      <c r="B96" s="51">
        <v>503</v>
      </c>
      <c r="C96" s="31" t="s">
        <v>31</v>
      </c>
      <c r="D96" s="31"/>
      <c r="E96" s="32">
        <f>E97</f>
        <v>603.6</v>
      </c>
    </row>
    <row r="97" spans="1:5" ht="19.5" customHeight="1">
      <c r="A97" s="162" t="s">
        <v>362</v>
      </c>
      <c r="B97" s="51">
        <v>503</v>
      </c>
      <c r="C97" s="31" t="s">
        <v>31</v>
      </c>
      <c r="D97" s="31" t="s">
        <v>350</v>
      </c>
      <c r="E97" s="32">
        <f>E98</f>
        <v>603.6</v>
      </c>
    </row>
    <row r="98" spans="1:5" ht="19.5" customHeight="1">
      <c r="A98" s="162" t="s">
        <v>328</v>
      </c>
      <c r="B98" s="51">
        <v>503</v>
      </c>
      <c r="C98" s="31" t="s">
        <v>31</v>
      </c>
      <c r="D98" s="31" t="s">
        <v>145</v>
      </c>
      <c r="E98" s="32">
        <v>603.6</v>
      </c>
    </row>
    <row r="99" spans="1:5" ht="20.25" customHeight="1">
      <c r="A99" s="162" t="s">
        <v>192</v>
      </c>
      <c r="B99" s="51">
        <v>503</v>
      </c>
      <c r="C99" s="31" t="s">
        <v>32</v>
      </c>
      <c r="D99" s="31"/>
      <c r="E99" s="32">
        <f>E100</f>
        <v>22280</v>
      </c>
    </row>
    <row r="100" spans="1:5" ht="18" customHeight="1">
      <c r="A100" s="162" t="s">
        <v>362</v>
      </c>
      <c r="B100" s="51">
        <v>503</v>
      </c>
      <c r="C100" s="31" t="s">
        <v>32</v>
      </c>
      <c r="D100" s="31" t="s">
        <v>350</v>
      </c>
      <c r="E100" s="32">
        <f>E101</f>
        <v>22280</v>
      </c>
    </row>
    <row r="101" spans="1:5" ht="16.5" customHeight="1">
      <c r="A101" s="162" t="s">
        <v>328</v>
      </c>
      <c r="B101" s="51">
        <v>503</v>
      </c>
      <c r="C101" s="31" t="s">
        <v>32</v>
      </c>
      <c r="D101" s="31" t="s">
        <v>145</v>
      </c>
      <c r="E101" s="32">
        <v>22280</v>
      </c>
    </row>
    <row r="102" spans="1:5" ht="20.25" customHeight="1">
      <c r="A102" s="162" t="s">
        <v>36</v>
      </c>
      <c r="B102" s="51">
        <v>503</v>
      </c>
      <c r="C102" s="31" t="s">
        <v>33</v>
      </c>
      <c r="D102" s="31"/>
      <c r="E102" s="32">
        <f>E103</f>
        <v>100</v>
      </c>
    </row>
    <row r="103" spans="1:5" ht="20.25" customHeight="1">
      <c r="A103" s="162" t="s">
        <v>362</v>
      </c>
      <c r="B103" s="51">
        <v>503</v>
      </c>
      <c r="C103" s="31" t="s">
        <v>33</v>
      </c>
      <c r="D103" s="31" t="s">
        <v>350</v>
      </c>
      <c r="E103" s="32">
        <f>E104</f>
        <v>100</v>
      </c>
    </row>
    <row r="104" spans="1:5" ht="19.5" customHeight="1">
      <c r="A104" s="162" t="s">
        <v>328</v>
      </c>
      <c r="B104" s="51">
        <v>503</v>
      </c>
      <c r="C104" s="31" t="s">
        <v>33</v>
      </c>
      <c r="D104" s="31" t="s">
        <v>145</v>
      </c>
      <c r="E104" s="32">
        <v>100</v>
      </c>
    </row>
    <row r="105" spans="1:5" ht="19.5" customHeight="1">
      <c r="A105" s="162" t="s">
        <v>190</v>
      </c>
      <c r="B105" s="51">
        <v>503</v>
      </c>
      <c r="C105" s="31" t="s">
        <v>170</v>
      </c>
      <c r="D105" s="31"/>
      <c r="E105" s="32">
        <f>E106</f>
        <v>500</v>
      </c>
    </row>
    <row r="106" spans="1:5" ht="19.5" customHeight="1">
      <c r="A106" s="162" t="s">
        <v>362</v>
      </c>
      <c r="B106" s="51">
        <v>503</v>
      </c>
      <c r="C106" s="31" t="s">
        <v>170</v>
      </c>
      <c r="D106" s="31" t="s">
        <v>350</v>
      </c>
      <c r="E106" s="32">
        <f>E107</f>
        <v>500</v>
      </c>
    </row>
    <row r="107" spans="1:5" ht="19.5" customHeight="1">
      <c r="A107" s="162" t="s">
        <v>328</v>
      </c>
      <c r="B107" s="51">
        <v>503</v>
      </c>
      <c r="C107" s="31" t="s">
        <v>170</v>
      </c>
      <c r="D107" s="31" t="s">
        <v>145</v>
      </c>
      <c r="E107" s="32">
        <v>500</v>
      </c>
    </row>
    <row r="108" spans="1:5" ht="19.5" customHeight="1">
      <c r="A108" s="162" t="s">
        <v>191</v>
      </c>
      <c r="B108" s="51">
        <v>503</v>
      </c>
      <c r="C108" s="31" t="s">
        <v>175</v>
      </c>
      <c r="D108" s="31"/>
      <c r="E108" s="32">
        <f>E109</f>
        <v>830</v>
      </c>
    </row>
    <row r="109" spans="1:5" ht="19.5" customHeight="1">
      <c r="A109" s="162" t="s">
        <v>362</v>
      </c>
      <c r="B109" s="51">
        <v>503</v>
      </c>
      <c r="C109" s="31" t="s">
        <v>175</v>
      </c>
      <c r="D109" s="31" t="s">
        <v>350</v>
      </c>
      <c r="E109" s="32">
        <f>E110</f>
        <v>830</v>
      </c>
    </row>
    <row r="110" spans="1:5" ht="19.5" customHeight="1">
      <c r="A110" s="162" t="s">
        <v>328</v>
      </c>
      <c r="B110" s="51">
        <v>503</v>
      </c>
      <c r="C110" s="31" t="s">
        <v>175</v>
      </c>
      <c r="D110" s="31" t="s">
        <v>145</v>
      </c>
      <c r="E110" s="32">
        <v>830</v>
      </c>
    </row>
    <row r="111" spans="1:5" ht="19.5" customHeight="1">
      <c r="A111" s="162" t="s">
        <v>203</v>
      </c>
      <c r="B111" s="51">
        <v>503</v>
      </c>
      <c r="C111" s="31" t="s">
        <v>202</v>
      </c>
      <c r="D111" s="31"/>
      <c r="E111" s="32">
        <f>E112</f>
        <v>100</v>
      </c>
    </row>
    <row r="112" spans="1:5" ht="19.5" customHeight="1">
      <c r="A112" s="162" t="s">
        <v>362</v>
      </c>
      <c r="B112" s="51">
        <v>503</v>
      </c>
      <c r="C112" s="31" t="s">
        <v>202</v>
      </c>
      <c r="D112" s="31" t="s">
        <v>350</v>
      </c>
      <c r="E112" s="32">
        <f>E113</f>
        <v>100</v>
      </c>
    </row>
    <row r="113" spans="1:5" ht="19.5" customHeight="1">
      <c r="A113" s="162" t="s">
        <v>328</v>
      </c>
      <c r="B113" s="51">
        <v>503</v>
      </c>
      <c r="C113" s="31" t="s">
        <v>202</v>
      </c>
      <c r="D113" s="31" t="s">
        <v>145</v>
      </c>
      <c r="E113" s="32">
        <v>100</v>
      </c>
    </row>
    <row r="114" spans="1:5" ht="19.5" customHeight="1">
      <c r="A114" s="162" t="s">
        <v>332</v>
      </c>
      <c r="B114" s="51">
        <v>503</v>
      </c>
      <c r="C114" s="31" t="s">
        <v>333</v>
      </c>
      <c r="D114" s="31"/>
      <c r="E114" s="32">
        <f>E115</f>
        <v>1116</v>
      </c>
    </row>
    <row r="115" spans="1:5" ht="19.5" customHeight="1">
      <c r="A115" s="162" t="s">
        <v>362</v>
      </c>
      <c r="B115" s="51">
        <v>503</v>
      </c>
      <c r="C115" s="31" t="s">
        <v>333</v>
      </c>
      <c r="D115" s="31" t="s">
        <v>350</v>
      </c>
      <c r="E115" s="32">
        <f>E116</f>
        <v>1116</v>
      </c>
    </row>
    <row r="116" spans="1:5" ht="19.5" customHeight="1">
      <c r="A116" s="162" t="s">
        <v>328</v>
      </c>
      <c r="B116" s="51">
        <v>503</v>
      </c>
      <c r="C116" s="31" t="s">
        <v>333</v>
      </c>
      <c r="D116" s="31" t="s">
        <v>145</v>
      </c>
      <c r="E116" s="32">
        <v>1116</v>
      </c>
    </row>
    <row r="117" spans="1:5" ht="45" customHeight="1">
      <c r="A117" s="164" t="s">
        <v>113</v>
      </c>
      <c r="B117" s="51">
        <v>503</v>
      </c>
      <c r="C117" s="31" t="s">
        <v>114</v>
      </c>
      <c r="D117" s="31"/>
      <c r="E117" s="32">
        <f>E118</f>
        <v>114.1</v>
      </c>
    </row>
    <row r="118" spans="1:5" ht="18" customHeight="1">
      <c r="A118" s="162" t="s">
        <v>362</v>
      </c>
      <c r="B118" s="51">
        <v>503</v>
      </c>
      <c r="C118" s="31" t="s">
        <v>115</v>
      </c>
      <c r="D118" s="31" t="s">
        <v>350</v>
      </c>
      <c r="E118" s="32">
        <f>E119</f>
        <v>114.1</v>
      </c>
    </row>
    <row r="119" spans="1:5" ht="16.5" customHeight="1">
      <c r="A119" s="162" t="s">
        <v>328</v>
      </c>
      <c r="B119" s="51">
        <v>503</v>
      </c>
      <c r="C119" s="31" t="s">
        <v>115</v>
      </c>
      <c r="D119" s="31" t="s">
        <v>145</v>
      </c>
      <c r="E119" s="32">
        <v>114.1</v>
      </c>
    </row>
    <row r="120" spans="1:5" ht="20.25" customHeight="1">
      <c r="A120" s="162" t="s">
        <v>116</v>
      </c>
      <c r="B120" s="51">
        <v>503</v>
      </c>
      <c r="C120" s="31" t="s">
        <v>117</v>
      </c>
      <c r="D120" s="31"/>
      <c r="E120" s="32">
        <f>E121</f>
        <v>2000</v>
      </c>
    </row>
    <row r="121" spans="1:5" ht="20.25" customHeight="1">
      <c r="A121" s="162" t="s">
        <v>362</v>
      </c>
      <c r="B121" s="51">
        <v>503</v>
      </c>
      <c r="C121" s="31" t="s">
        <v>117</v>
      </c>
      <c r="D121" s="31" t="s">
        <v>350</v>
      </c>
      <c r="E121" s="32">
        <f>E122</f>
        <v>2000</v>
      </c>
    </row>
    <row r="122" spans="1:5" ht="17.25" customHeight="1">
      <c r="A122" s="162" t="s">
        <v>328</v>
      </c>
      <c r="B122" s="51">
        <v>503</v>
      </c>
      <c r="C122" s="31" t="s">
        <v>117</v>
      </c>
      <c r="D122" s="31" t="s">
        <v>145</v>
      </c>
      <c r="E122" s="32">
        <v>2000</v>
      </c>
    </row>
    <row r="123" spans="1:5" ht="15.75" customHeight="1">
      <c r="A123" s="178" t="s">
        <v>87</v>
      </c>
      <c r="B123" s="180">
        <v>700</v>
      </c>
      <c r="C123" s="181"/>
      <c r="D123" s="181"/>
      <c r="E123" s="182">
        <f>E124+E128</f>
        <v>1722</v>
      </c>
    </row>
    <row r="124" spans="1:5" s="18" customFormat="1" ht="15.75" customHeight="1">
      <c r="A124" s="162" t="s">
        <v>330</v>
      </c>
      <c r="B124" s="51">
        <v>705</v>
      </c>
      <c r="C124" s="197"/>
      <c r="D124" s="31"/>
      <c r="E124" s="32">
        <f>E125</f>
        <v>106</v>
      </c>
    </row>
    <row r="125" spans="1:5" s="18" customFormat="1" ht="29.25" customHeight="1">
      <c r="A125" s="214" t="s">
        <v>347</v>
      </c>
      <c r="B125" s="30">
        <v>705</v>
      </c>
      <c r="C125" s="198" t="s">
        <v>216</v>
      </c>
      <c r="D125" s="31"/>
      <c r="E125" s="32">
        <f>E126</f>
        <v>106</v>
      </c>
    </row>
    <row r="126" spans="1:5" s="18" customFormat="1" ht="19.5" customHeight="1">
      <c r="A126" s="162" t="s">
        <v>362</v>
      </c>
      <c r="B126" s="51">
        <v>705</v>
      </c>
      <c r="C126" s="145" t="s">
        <v>216</v>
      </c>
      <c r="D126" s="31" t="s">
        <v>350</v>
      </c>
      <c r="E126" s="32">
        <f>E127</f>
        <v>106</v>
      </c>
    </row>
    <row r="127" spans="1:5" ht="15.75" customHeight="1">
      <c r="A127" s="162" t="s">
        <v>328</v>
      </c>
      <c r="B127" s="51">
        <v>705</v>
      </c>
      <c r="C127" s="198" t="s">
        <v>216</v>
      </c>
      <c r="D127" s="31" t="s">
        <v>145</v>
      </c>
      <c r="E127" s="32">
        <v>106</v>
      </c>
    </row>
    <row r="128" spans="1:5" ht="18" customHeight="1">
      <c r="A128" s="162" t="s">
        <v>12</v>
      </c>
      <c r="B128" s="25">
        <v>707</v>
      </c>
      <c r="C128" s="26"/>
      <c r="D128" s="26"/>
      <c r="E128" s="27">
        <f>E129+E132+E135+E138+E141+E144</f>
        <v>1616</v>
      </c>
    </row>
    <row r="129" spans="1:5" ht="16.5" customHeight="1">
      <c r="A129" s="162" t="s">
        <v>99</v>
      </c>
      <c r="B129" s="51">
        <v>707</v>
      </c>
      <c r="C129" s="31" t="s">
        <v>88</v>
      </c>
      <c r="D129" s="31"/>
      <c r="E129" s="32">
        <f>E130</f>
        <v>650</v>
      </c>
    </row>
    <row r="130" spans="1:5" ht="16.5" customHeight="1">
      <c r="A130" s="162" t="s">
        <v>362</v>
      </c>
      <c r="B130" s="51">
        <v>707</v>
      </c>
      <c r="C130" s="31" t="s">
        <v>88</v>
      </c>
      <c r="D130" s="31" t="s">
        <v>350</v>
      </c>
      <c r="E130" s="32">
        <f>E131</f>
        <v>650</v>
      </c>
    </row>
    <row r="131" spans="1:5" ht="16.5" customHeight="1">
      <c r="A131" s="162" t="s">
        <v>328</v>
      </c>
      <c r="B131" s="51">
        <v>707</v>
      </c>
      <c r="C131" s="31" t="s">
        <v>88</v>
      </c>
      <c r="D131" s="31" t="s">
        <v>145</v>
      </c>
      <c r="E131" s="32">
        <v>650</v>
      </c>
    </row>
    <row r="132" spans="1:5" ht="29.25" customHeight="1">
      <c r="A132" s="162" t="s">
        <v>348</v>
      </c>
      <c r="B132" s="51">
        <v>707</v>
      </c>
      <c r="C132" s="31" t="s">
        <v>132</v>
      </c>
      <c r="D132" s="31"/>
      <c r="E132" s="32">
        <f>E133</f>
        <v>180</v>
      </c>
    </row>
    <row r="133" spans="1:5" ht="19.5" customHeight="1">
      <c r="A133" s="162" t="s">
        <v>362</v>
      </c>
      <c r="B133" s="51">
        <v>707</v>
      </c>
      <c r="C133" s="31" t="s">
        <v>132</v>
      </c>
      <c r="D133" s="31" t="s">
        <v>350</v>
      </c>
      <c r="E133" s="32">
        <f>E134</f>
        <v>180</v>
      </c>
    </row>
    <row r="134" spans="1:5" ht="18.75" customHeight="1">
      <c r="A134" s="162" t="s">
        <v>328</v>
      </c>
      <c r="B134" s="51">
        <v>707</v>
      </c>
      <c r="C134" s="31" t="s">
        <v>132</v>
      </c>
      <c r="D134" s="31" t="s">
        <v>145</v>
      </c>
      <c r="E134" s="32">
        <v>180</v>
      </c>
    </row>
    <row r="135" spans="1:5" ht="24.75" customHeight="1">
      <c r="A135" s="162" t="s">
        <v>134</v>
      </c>
      <c r="B135" s="51">
        <v>707</v>
      </c>
      <c r="C135" s="31" t="s">
        <v>133</v>
      </c>
      <c r="D135" s="31"/>
      <c r="E135" s="32">
        <f>E136</f>
        <v>186</v>
      </c>
    </row>
    <row r="136" spans="1:5" ht="18.75" customHeight="1">
      <c r="A136" s="162" t="s">
        <v>362</v>
      </c>
      <c r="B136" s="51">
        <v>707</v>
      </c>
      <c r="C136" s="31" t="s">
        <v>133</v>
      </c>
      <c r="D136" s="31" t="s">
        <v>350</v>
      </c>
      <c r="E136" s="32">
        <f>E137</f>
        <v>186</v>
      </c>
    </row>
    <row r="137" spans="1:5" ht="18.75" customHeight="1">
      <c r="A137" s="162" t="s">
        <v>328</v>
      </c>
      <c r="B137" s="51">
        <v>707</v>
      </c>
      <c r="C137" s="31" t="s">
        <v>133</v>
      </c>
      <c r="D137" s="31" t="s">
        <v>145</v>
      </c>
      <c r="E137" s="32">
        <v>186</v>
      </c>
    </row>
    <row r="138" spans="1:5" ht="30" customHeight="1">
      <c r="A138" s="162" t="s">
        <v>194</v>
      </c>
      <c r="B138" s="51">
        <v>707</v>
      </c>
      <c r="C138" s="31" t="s">
        <v>137</v>
      </c>
      <c r="D138" s="31"/>
      <c r="E138" s="32">
        <f>E139</f>
        <v>150</v>
      </c>
    </row>
    <row r="139" spans="1:5" ht="21" customHeight="1">
      <c r="A139" s="162" t="s">
        <v>362</v>
      </c>
      <c r="B139" s="51">
        <v>707</v>
      </c>
      <c r="C139" s="31" t="s">
        <v>137</v>
      </c>
      <c r="D139" s="31" t="s">
        <v>350</v>
      </c>
      <c r="E139" s="32">
        <f>E140</f>
        <v>150</v>
      </c>
    </row>
    <row r="140" spans="1:5" ht="18.75" customHeight="1">
      <c r="A140" s="162" t="s">
        <v>328</v>
      </c>
      <c r="B140" s="51">
        <v>707</v>
      </c>
      <c r="C140" s="31" t="s">
        <v>137</v>
      </c>
      <c r="D140" s="31" t="s">
        <v>145</v>
      </c>
      <c r="E140" s="32">
        <v>150</v>
      </c>
    </row>
    <row r="141" spans="1:5" ht="27.75" customHeight="1">
      <c r="A141" s="162" t="s">
        <v>139</v>
      </c>
      <c r="B141" s="51">
        <v>707</v>
      </c>
      <c r="C141" s="31" t="s">
        <v>138</v>
      </c>
      <c r="D141" s="31"/>
      <c r="E141" s="32">
        <f>E142</f>
        <v>200</v>
      </c>
    </row>
    <row r="142" spans="1:5" ht="21" customHeight="1">
      <c r="A142" s="162" t="s">
        <v>362</v>
      </c>
      <c r="B142" s="51">
        <v>707</v>
      </c>
      <c r="C142" s="31" t="s">
        <v>138</v>
      </c>
      <c r="D142" s="31" t="s">
        <v>350</v>
      </c>
      <c r="E142" s="32">
        <f>E143</f>
        <v>200</v>
      </c>
    </row>
    <row r="143" spans="1:5" ht="18.75" customHeight="1">
      <c r="A143" s="162" t="s">
        <v>328</v>
      </c>
      <c r="B143" s="51">
        <v>707</v>
      </c>
      <c r="C143" s="31" t="s">
        <v>138</v>
      </c>
      <c r="D143" s="31" t="s">
        <v>145</v>
      </c>
      <c r="E143" s="32">
        <v>200</v>
      </c>
    </row>
    <row r="144" spans="1:5" ht="21.75" customHeight="1">
      <c r="A144" s="162" t="s">
        <v>177</v>
      </c>
      <c r="B144" s="51">
        <v>707</v>
      </c>
      <c r="C144" s="31" t="s">
        <v>176</v>
      </c>
      <c r="D144" s="31"/>
      <c r="E144" s="32">
        <f>E145</f>
        <v>250</v>
      </c>
    </row>
    <row r="145" spans="1:5" ht="18.75" customHeight="1">
      <c r="A145" s="162" t="s">
        <v>362</v>
      </c>
      <c r="B145" s="51">
        <v>707</v>
      </c>
      <c r="C145" s="31" t="s">
        <v>176</v>
      </c>
      <c r="D145" s="31" t="s">
        <v>350</v>
      </c>
      <c r="E145" s="32">
        <f>E146</f>
        <v>250</v>
      </c>
    </row>
    <row r="146" spans="1:5" ht="18.75" customHeight="1">
      <c r="A146" s="162" t="s">
        <v>328</v>
      </c>
      <c r="B146" s="51">
        <v>707</v>
      </c>
      <c r="C146" s="31" t="s">
        <v>176</v>
      </c>
      <c r="D146" s="31" t="s">
        <v>145</v>
      </c>
      <c r="E146" s="32">
        <v>250</v>
      </c>
    </row>
    <row r="147" spans="1:5" ht="17.25" customHeight="1">
      <c r="A147" s="178" t="s">
        <v>108</v>
      </c>
      <c r="B147" s="180">
        <v>800</v>
      </c>
      <c r="C147" s="181"/>
      <c r="D147" s="181"/>
      <c r="E147" s="182">
        <f>E148+E152</f>
        <v>13564</v>
      </c>
    </row>
    <row r="148" spans="1:5" ht="15">
      <c r="A148" s="165" t="s">
        <v>89</v>
      </c>
      <c r="B148" s="25">
        <v>801</v>
      </c>
      <c r="C148" s="26"/>
      <c r="D148" s="26"/>
      <c r="E148" s="27">
        <f>E149</f>
        <v>11634</v>
      </c>
    </row>
    <row r="149" spans="1:5" ht="18" customHeight="1">
      <c r="A149" s="162" t="s">
        <v>90</v>
      </c>
      <c r="B149" s="51">
        <v>801</v>
      </c>
      <c r="C149" s="31" t="s">
        <v>198</v>
      </c>
      <c r="D149" s="31"/>
      <c r="E149" s="32">
        <f>E150</f>
        <v>11634</v>
      </c>
    </row>
    <row r="150" spans="1:5" ht="18" customHeight="1">
      <c r="A150" s="162" t="s">
        <v>362</v>
      </c>
      <c r="B150" s="51">
        <v>801</v>
      </c>
      <c r="C150" s="31" t="s">
        <v>198</v>
      </c>
      <c r="D150" s="31" t="s">
        <v>350</v>
      </c>
      <c r="E150" s="32">
        <f>E151</f>
        <v>11634</v>
      </c>
    </row>
    <row r="151" spans="1:5" ht="17.25" customHeight="1">
      <c r="A151" s="162" t="s">
        <v>328</v>
      </c>
      <c r="B151" s="51">
        <v>801</v>
      </c>
      <c r="C151" s="31" t="s">
        <v>198</v>
      </c>
      <c r="D151" s="31" t="s">
        <v>145</v>
      </c>
      <c r="E151" s="32">
        <v>11634</v>
      </c>
    </row>
    <row r="152" spans="1:5" s="19" customFormat="1" ht="17.25" customHeight="1">
      <c r="A152" s="165" t="s">
        <v>201</v>
      </c>
      <c r="B152" s="25">
        <v>804</v>
      </c>
      <c r="C152" s="26"/>
      <c r="D152" s="26"/>
      <c r="E152" s="27">
        <f>E153+E156</f>
        <v>1930</v>
      </c>
    </row>
    <row r="153" spans="1:5" s="19" customFormat="1" ht="17.25" customHeight="1">
      <c r="A153" s="162" t="s">
        <v>194</v>
      </c>
      <c r="B153" s="51">
        <v>804</v>
      </c>
      <c r="C153" s="31" t="s">
        <v>137</v>
      </c>
      <c r="D153" s="31"/>
      <c r="E153" s="27">
        <f>E154</f>
        <v>230</v>
      </c>
    </row>
    <row r="154" spans="1:5" s="19" customFormat="1" ht="17.25" customHeight="1">
      <c r="A154" s="162" t="s">
        <v>362</v>
      </c>
      <c r="B154" s="51">
        <v>804</v>
      </c>
      <c r="C154" s="31" t="s">
        <v>137</v>
      </c>
      <c r="D154" s="31" t="s">
        <v>350</v>
      </c>
      <c r="E154" s="27">
        <f>E155</f>
        <v>230</v>
      </c>
    </row>
    <row r="155" spans="1:5" s="19" customFormat="1" ht="17.25" customHeight="1">
      <c r="A155" s="162" t="s">
        <v>328</v>
      </c>
      <c r="B155" s="51">
        <v>804</v>
      </c>
      <c r="C155" s="31" t="s">
        <v>137</v>
      </c>
      <c r="D155" s="31" t="s">
        <v>145</v>
      </c>
      <c r="E155" s="27">
        <v>230</v>
      </c>
    </row>
    <row r="156" spans="1:5" ht="29.25" customHeight="1">
      <c r="A156" s="162" t="s">
        <v>177</v>
      </c>
      <c r="B156" s="51">
        <v>804</v>
      </c>
      <c r="C156" s="31" t="s">
        <v>176</v>
      </c>
      <c r="D156" s="31"/>
      <c r="E156" s="32">
        <f>E157</f>
        <v>1700</v>
      </c>
    </row>
    <row r="157" spans="1:5" ht="18" customHeight="1">
      <c r="A157" s="162" t="s">
        <v>362</v>
      </c>
      <c r="B157" s="51">
        <v>804</v>
      </c>
      <c r="C157" s="31" t="s">
        <v>176</v>
      </c>
      <c r="D157" s="31" t="s">
        <v>350</v>
      </c>
      <c r="E157" s="32">
        <f>E158</f>
        <v>1700</v>
      </c>
    </row>
    <row r="158" spans="1:5" ht="17.25" customHeight="1">
      <c r="A158" s="162" t="s">
        <v>328</v>
      </c>
      <c r="B158" s="51">
        <v>804</v>
      </c>
      <c r="C158" s="31" t="s">
        <v>176</v>
      </c>
      <c r="D158" s="31" t="s">
        <v>145</v>
      </c>
      <c r="E158" s="32">
        <v>1700</v>
      </c>
    </row>
    <row r="159" spans="1:5" ht="17.25" customHeight="1">
      <c r="A159" s="178" t="s">
        <v>91</v>
      </c>
      <c r="B159" s="180">
        <v>1000</v>
      </c>
      <c r="C159" s="181"/>
      <c r="D159" s="181"/>
      <c r="E159" s="182">
        <f>E160</f>
        <v>18124</v>
      </c>
    </row>
    <row r="160" spans="1:5" ht="15" customHeight="1">
      <c r="A160" s="162" t="s">
        <v>92</v>
      </c>
      <c r="B160" s="25">
        <v>1004</v>
      </c>
      <c r="C160" s="26"/>
      <c r="D160" s="26"/>
      <c r="E160" s="27">
        <f>E161+E166+E173+E176</f>
        <v>18124</v>
      </c>
    </row>
    <row r="161" spans="1:5" ht="28.5">
      <c r="A161" s="162" t="s">
        <v>340</v>
      </c>
      <c r="B161" s="30">
        <v>1004</v>
      </c>
      <c r="C161" s="31" t="s">
        <v>208</v>
      </c>
      <c r="D161" s="31"/>
      <c r="E161" s="32">
        <f>E162+E164</f>
        <v>3497.1</v>
      </c>
    </row>
    <row r="162" spans="1:5" ht="28.5">
      <c r="A162" s="162" t="s">
        <v>357</v>
      </c>
      <c r="B162" s="30">
        <v>1004</v>
      </c>
      <c r="C162" s="31" t="s">
        <v>208</v>
      </c>
      <c r="D162" s="31" t="s">
        <v>358</v>
      </c>
      <c r="E162" s="32">
        <f>E163</f>
        <v>3256.6</v>
      </c>
    </row>
    <row r="163" spans="1:5" ht="21" customHeight="1">
      <c r="A163" s="162" t="s">
        <v>323</v>
      </c>
      <c r="B163" s="30">
        <v>1004</v>
      </c>
      <c r="C163" s="31" t="s">
        <v>208</v>
      </c>
      <c r="D163" s="31" t="s">
        <v>325</v>
      </c>
      <c r="E163" s="32">
        <v>3256.6</v>
      </c>
    </row>
    <row r="164" spans="1:5" ht="21" customHeight="1">
      <c r="A164" s="162" t="s">
        <v>362</v>
      </c>
      <c r="B164" s="30">
        <v>1004</v>
      </c>
      <c r="C164" s="31" t="s">
        <v>208</v>
      </c>
      <c r="D164" s="31" t="s">
        <v>350</v>
      </c>
      <c r="E164" s="32">
        <f>E165</f>
        <v>240.5</v>
      </c>
    </row>
    <row r="165" spans="1:5" ht="18" customHeight="1">
      <c r="A165" s="162" t="s">
        <v>328</v>
      </c>
      <c r="B165" s="30">
        <v>1004</v>
      </c>
      <c r="C165" s="31" t="s">
        <v>208</v>
      </c>
      <c r="D165" s="31" t="s">
        <v>145</v>
      </c>
      <c r="E165" s="32">
        <v>240.5</v>
      </c>
    </row>
    <row r="166" spans="1:5" s="18" customFormat="1" ht="27" customHeight="1">
      <c r="A166" s="162" t="s">
        <v>338</v>
      </c>
      <c r="B166" s="203">
        <v>1004</v>
      </c>
      <c r="C166" s="204" t="s">
        <v>339</v>
      </c>
      <c r="D166" s="31"/>
      <c r="E166" s="32">
        <f>E168+E170+E172</f>
        <v>1602.3999999999999</v>
      </c>
    </row>
    <row r="167" spans="1:5" s="18" customFormat="1" ht="27" customHeight="1">
      <c r="A167" s="162" t="s">
        <v>357</v>
      </c>
      <c r="B167" s="51">
        <v>1004</v>
      </c>
      <c r="C167" s="31" t="s">
        <v>339</v>
      </c>
      <c r="D167" s="204" t="s">
        <v>358</v>
      </c>
      <c r="E167" s="32">
        <f>E168</f>
        <v>173.6</v>
      </c>
    </row>
    <row r="168" spans="1:5" ht="18" customHeight="1">
      <c r="A168" s="162" t="s">
        <v>323</v>
      </c>
      <c r="B168" s="51">
        <v>1004</v>
      </c>
      <c r="C168" s="31" t="s">
        <v>339</v>
      </c>
      <c r="D168" s="31" t="s">
        <v>325</v>
      </c>
      <c r="E168" s="32">
        <v>173.6</v>
      </c>
    </row>
    <row r="169" spans="1:5" ht="18" customHeight="1">
      <c r="A169" s="162" t="s">
        <v>362</v>
      </c>
      <c r="B169" s="51">
        <v>1004</v>
      </c>
      <c r="C169" s="31" t="s">
        <v>339</v>
      </c>
      <c r="D169" s="31" t="s">
        <v>350</v>
      </c>
      <c r="E169" s="32">
        <f>E170</f>
        <v>1411.2</v>
      </c>
    </row>
    <row r="170" spans="1:5" ht="18" customHeight="1">
      <c r="A170" s="162" t="s">
        <v>328</v>
      </c>
      <c r="B170" s="51">
        <v>1004</v>
      </c>
      <c r="C170" s="31" t="s">
        <v>339</v>
      </c>
      <c r="D170" s="31" t="s">
        <v>145</v>
      </c>
      <c r="E170" s="32">
        <v>1411.2</v>
      </c>
    </row>
    <row r="171" spans="1:5" ht="18" customHeight="1">
      <c r="A171" s="162" t="s">
        <v>355</v>
      </c>
      <c r="B171" s="51">
        <v>1004</v>
      </c>
      <c r="C171" s="31" t="s">
        <v>339</v>
      </c>
      <c r="D171" s="215" t="s">
        <v>356</v>
      </c>
      <c r="E171" s="216">
        <f>E172</f>
        <v>17.6</v>
      </c>
    </row>
    <row r="172" spans="1:5" ht="18" customHeight="1">
      <c r="A172" s="162" t="s">
        <v>147</v>
      </c>
      <c r="B172" s="51">
        <v>1004</v>
      </c>
      <c r="C172" s="31" t="s">
        <v>339</v>
      </c>
      <c r="D172" s="31" t="s">
        <v>146</v>
      </c>
      <c r="E172" s="32">
        <v>17.6</v>
      </c>
    </row>
    <row r="173" spans="1:5" ht="27.75" customHeight="1">
      <c r="A173" s="167" t="s">
        <v>209</v>
      </c>
      <c r="B173" s="30">
        <v>1004</v>
      </c>
      <c r="C173" s="212" t="s">
        <v>210</v>
      </c>
      <c r="D173" s="212"/>
      <c r="E173" s="217">
        <f>E174</f>
        <v>9099.6</v>
      </c>
    </row>
    <row r="174" spans="1:5" ht="18.75" customHeight="1">
      <c r="A174" s="211" t="s">
        <v>353</v>
      </c>
      <c r="B174" s="30">
        <v>1004</v>
      </c>
      <c r="C174" s="212" t="s">
        <v>210</v>
      </c>
      <c r="D174" s="212" t="s">
        <v>354</v>
      </c>
      <c r="E174" s="217">
        <f>E175</f>
        <v>9099.6</v>
      </c>
    </row>
    <row r="175" spans="1:5" ht="19.5" customHeight="1">
      <c r="A175" s="162" t="s">
        <v>351</v>
      </c>
      <c r="B175" s="51">
        <v>1004</v>
      </c>
      <c r="C175" s="31" t="s">
        <v>210</v>
      </c>
      <c r="D175" s="31" t="s">
        <v>352</v>
      </c>
      <c r="E175" s="32">
        <v>9099.6</v>
      </c>
    </row>
    <row r="176" spans="1:5" ht="19.5" customHeight="1">
      <c r="A176" s="162" t="s">
        <v>213</v>
      </c>
      <c r="B176" s="55">
        <v>1004</v>
      </c>
      <c r="C176" s="56" t="s">
        <v>343</v>
      </c>
      <c r="D176" s="56"/>
      <c r="E176" s="57">
        <f>E177</f>
        <v>3924.9</v>
      </c>
    </row>
    <row r="177" spans="1:5" ht="19.5" customHeight="1">
      <c r="A177" s="162" t="s">
        <v>353</v>
      </c>
      <c r="B177" s="59">
        <v>1004</v>
      </c>
      <c r="C177" s="60" t="s">
        <v>343</v>
      </c>
      <c r="D177" s="60" t="s">
        <v>354</v>
      </c>
      <c r="E177" s="132">
        <f>E178</f>
        <v>3924.9</v>
      </c>
    </row>
    <row r="178" spans="1:5" ht="18" customHeight="1">
      <c r="A178" s="211" t="s">
        <v>351</v>
      </c>
      <c r="B178" s="59">
        <v>1004</v>
      </c>
      <c r="C178" s="60" t="s">
        <v>343</v>
      </c>
      <c r="D178" s="60" t="s">
        <v>352</v>
      </c>
      <c r="E178" s="132">
        <v>3924.9</v>
      </c>
    </row>
    <row r="179" spans="1:5" ht="18.75" customHeight="1">
      <c r="A179" s="186" t="s">
        <v>100</v>
      </c>
      <c r="B179" s="180">
        <v>1100</v>
      </c>
      <c r="C179" s="181"/>
      <c r="D179" s="181"/>
      <c r="E179" s="182">
        <f>E180</f>
        <v>1262</v>
      </c>
    </row>
    <row r="180" spans="1:5" ht="15.75" customHeight="1">
      <c r="A180" s="172" t="s">
        <v>101</v>
      </c>
      <c r="B180" s="25">
        <v>1102</v>
      </c>
      <c r="C180" s="26"/>
      <c r="D180" s="26"/>
      <c r="E180" s="27">
        <f>E181</f>
        <v>1262</v>
      </c>
    </row>
    <row r="181" spans="1:5" ht="19.5" customHeight="1">
      <c r="A181" s="162" t="s">
        <v>97</v>
      </c>
      <c r="B181" s="62">
        <v>1102</v>
      </c>
      <c r="C181" s="38" t="s">
        <v>199</v>
      </c>
      <c r="D181" s="38"/>
      <c r="E181" s="32">
        <f>E182</f>
        <v>1262</v>
      </c>
    </row>
    <row r="182" spans="1:5" ht="19.5" customHeight="1">
      <c r="A182" s="162" t="s">
        <v>362</v>
      </c>
      <c r="B182" s="62">
        <v>1102</v>
      </c>
      <c r="C182" s="38" t="s">
        <v>199</v>
      </c>
      <c r="D182" s="38" t="s">
        <v>350</v>
      </c>
      <c r="E182" s="32">
        <f>E183</f>
        <v>1262</v>
      </c>
    </row>
    <row r="183" spans="1:5" ht="18" customHeight="1">
      <c r="A183" s="162" t="s">
        <v>328</v>
      </c>
      <c r="B183" s="62">
        <v>1102</v>
      </c>
      <c r="C183" s="38" t="s">
        <v>199</v>
      </c>
      <c r="D183" s="38" t="s">
        <v>145</v>
      </c>
      <c r="E183" s="32">
        <v>1262</v>
      </c>
    </row>
    <row r="184" spans="1:5" ht="15.75" customHeight="1">
      <c r="A184" s="178" t="s">
        <v>102</v>
      </c>
      <c r="B184" s="180">
        <v>1200</v>
      </c>
      <c r="C184" s="181"/>
      <c r="D184" s="181"/>
      <c r="E184" s="182">
        <f>E185</f>
        <v>676.6</v>
      </c>
    </row>
    <row r="185" spans="1:5" ht="17.25" customHeight="1">
      <c r="A185" s="172" t="s">
        <v>15</v>
      </c>
      <c r="B185" s="25">
        <v>1202</v>
      </c>
      <c r="C185" s="26"/>
      <c r="D185" s="26"/>
      <c r="E185" s="27">
        <f>E186</f>
        <v>676.6</v>
      </c>
    </row>
    <row r="186" spans="1:5" ht="18" customHeight="1">
      <c r="A186" s="162" t="s">
        <v>131</v>
      </c>
      <c r="B186" s="51">
        <v>1202</v>
      </c>
      <c r="C186" s="31" t="s">
        <v>98</v>
      </c>
      <c r="D186" s="31"/>
      <c r="E186" s="32">
        <f>E187</f>
        <v>676.6</v>
      </c>
    </row>
    <row r="187" spans="1:5" ht="18" customHeight="1">
      <c r="A187" s="162" t="s">
        <v>362</v>
      </c>
      <c r="B187" s="51">
        <v>1202</v>
      </c>
      <c r="C187" s="31" t="s">
        <v>98</v>
      </c>
      <c r="D187" s="31" t="s">
        <v>350</v>
      </c>
      <c r="E187" s="32">
        <f>E188</f>
        <v>676.6</v>
      </c>
    </row>
    <row r="188" spans="1:5" ht="16.5" customHeight="1">
      <c r="A188" s="162" t="s">
        <v>328</v>
      </c>
      <c r="B188" s="51">
        <v>1202</v>
      </c>
      <c r="C188" s="31" t="s">
        <v>98</v>
      </c>
      <c r="D188" s="31" t="s">
        <v>145</v>
      </c>
      <c r="E188" s="32">
        <v>676.6</v>
      </c>
    </row>
    <row r="189" spans="1:5" ht="21.75" customHeight="1">
      <c r="A189" s="173" t="s">
        <v>95</v>
      </c>
      <c r="B189" s="79"/>
      <c r="C189" s="80"/>
      <c r="D189" s="80"/>
      <c r="E189" s="81">
        <f>E13+E78+E83+E88+E123+E147+E159+E179+E184</f>
        <v>120510</v>
      </c>
    </row>
    <row r="192" ht="15">
      <c r="E192" s="133"/>
    </row>
    <row r="194" ht="12.75">
      <c r="E194" s="131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 t="s">
        <v>369</v>
      </c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pans="1:6" s="20" customFormat="1" ht="15.75">
      <c r="A9" s="9" t="s">
        <v>335</v>
      </c>
      <c r="F9" s="140"/>
    </row>
    <row r="10" spans="1:6" s="20" customFormat="1" ht="15.75">
      <c r="A10" s="9" t="s">
        <v>346</v>
      </c>
      <c r="F10" s="140"/>
    </row>
    <row r="11" spans="1:5" ht="15.75">
      <c r="A11" t="s">
        <v>345</v>
      </c>
      <c r="E11" s="17" t="s">
        <v>197</v>
      </c>
    </row>
    <row r="12" spans="1:5" ht="12.75" customHeight="1">
      <c r="A12" s="456" t="s">
        <v>37</v>
      </c>
      <c r="B12" s="452" t="s">
        <v>39</v>
      </c>
      <c r="C12" s="452" t="s">
        <v>34</v>
      </c>
      <c r="D12" s="452" t="s">
        <v>40</v>
      </c>
      <c r="E12" s="452" t="s">
        <v>41</v>
      </c>
    </row>
    <row r="13" spans="1:5" ht="12.75" customHeight="1">
      <c r="A13" s="457"/>
      <c r="B13" s="453"/>
      <c r="C13" s="453"/>
      <c r="D13" s="453"/>
      <c r="E13" s="453"/>
    </row>
    <row r="14" spans="1:5" ht="15">
      <c r="A14" s="235" t="s">
        <v>43</v>
      </c>
      <c r="B14" s="236">
        <v>100</v>
      </c>
      <c r="C14" s="237"/>
      <c r="D14" s="237"/>
      <c r="E14" s="238">
        <f>E15+E19+E33+E53+E47+E57</f>
        <v>28831.300000000003</v>
      </c>
    </row>
    <row r="15" spans="1:5" s="139" customFormat="1" ht="30.75" customHeight="1">
      <c r="A15" s="187" t="s">
        <v>45</v>
      </c>
      <c r="B15" s="189">
        <v>102</v>
      </c>
      <c r="C15" s="190"/>
      <c r="D15" s="190"/>
      <c r="E15" s="191">
        <f>E16</f>
        <v>1044.3</v>
      </c>
    </row>
    <row r="16" spans="1:5" ht="18.75" customHeight="1">
      <c r="A16" s="162" t="s">
        <v>178</v>
      </c>
      <c r="B16" s="30">
        <v>102</v>
      </c>
      <c r="C16" s="31" t="s">
        <v>47</v>
      </c>
      <c r="D16" s="31"/>
      <c r="E16" s="32">
        <f>E18</f>
        <v>1044.3</v>
      </c>
    </row>
    <row r="17" spans="1:5" ht="27" customHeight="1">
      <c r="A17" s="162" t="s">
        <v>357</v>
      </c>
      <c r="B17" s="51">
        <v>102</v>
      </c>
      <c r="C17" s="212" t="s">
        <v>47</v>
      </c>
      <c r="D17" s="204" t="s">
        <v>358</v>
      </c>
      <c r="E17" s="32">
        <f>E18</f>
        <v>1044.3</v>
      </c>
    </row>
    <row r="18" spans="1:5" ht="19.5" customHeight="1">
      <c r="A18" s="162" t="s">
        <v>323</v>
      </c>
      <c r="B18" s="30">
        <v>102</v>
      </c>
      <c r="C18" s="31" t="s">
        <v>47</v>
      </c>
      <c r="D18" s="31" t="s">
        <v>325</v>
      </c>
      <c r="E18" s="32">
        <v>1044.3</v>
      </c>
    </row>
    <row r="19" spans="1:5" s="139" customFormat="1" ht="33" customHeight="1">
      <c r="A19" s="187" t="s">
        <v>50</v>
      </c>
      <c r="B19" s="193">
        <v>103</v>
      </c>
      <c r="C19" s="190"/>
      <c r="D19" s="190"/>
      <c r="E19" s="191">
        <f>E20+E23+E26</f>
        <v>3841.1</v>
      </c>
    </row>
    <row r="20" spans="1:5" ht="17.25" customHeight="1">
      <c r="A20" s="162" t="s">
        <v>180</v>
      </c>
      <c r="B20" s="30">
        <v>103</v>
      </c>
      <c r="C20" s="31" t="s">
        <v>52</v>
      </c>
      <c r="D20" s="31"/>
      <c r="E20" s="32">
        <f>E22</f>
        <v>897.3</v>
      </c>
    </row>
    <row r="21" spans="1:5" ht="27" customHeight="1">
      <c r="A21" s="162" t="s">
        <v>357</v>
      </c>
      <c r="B21" s="30">
        <v>103</v>
      </c>
      <c r="C21" s="31" t="s">
        <v>52</v>
      </c>
      <c r="D21" s="31" t="s">
        <v>358</v>
      </c>
      <c r="E21" s="32">
        <f>E22</f>
        <v>897.3</v>
      </c>
    </row>
    <row r="22" spans="1:5" ht="16.5" customHeight="1">
      <c r="A22" s="162" t="s">
        <v>323</v>
      </c>
      <c r="B22" s="30">
        <v>103</v>
      </c>
      <c r="C22" s="31" t="s">
        <v>52</v>
      </c>
      <c r="D22" s="31" t="s">
        <v>325</v>
      </c>
      <c r="E22" s="32">
        <v>897.3</v>
      </c>
    </row>
    <row r="23" spans="1:5" ht="19.5" customHeight="1">
      <c r="A23" s="162" t="s">
        <v>55</v>
      </c>
      <c r="B23" s="30">
        <v>103</v>
      </c>
      <c r="C23" s="31" t="s">
        <v>56</v>
      </c>
      <c r="D23" s="31"/>
      <c r="E23" s="32">
        <f>E25</f>
        <v>239.2</v>
      </c>
    </row>
    <row r="24" spans="1:5" ht="29.25" customHeight="1">
      <c r="A24" s="162" t="s">
        <v>357</v>
      </c>
      <c r="B24" s="213">
        <v>103</v>
      </c>
      <c r="C24" s="31" t="s">
        <v>56</v>
      </c>
      <c r="D24" s="204" t="s">
        <v>358</v>
      </c>
      <c r="E24" s="32">
        <f>E25</f>
        <v>239.2</v>
      </c>
    </row>
    <row r="25" spans="1:5" ht="21" customHeight="1">
      <c r="A25" s="162" t="s">
        <v>323</v>
      </c>
      <c r="B25" s="51">
        <v>103</v>
      </c>
      <c r="C25" s="31" t="s">
        <v>56</v>
      </c>
      <c r="D25" s="31" t="s">
        <v>325</v>
      </c>
      <c r="E25" s="32">
        <v>239.2</v>
      </c>
    </row>
    <row r="26" spans="1:5" ht="16.5" customHeight="1">
      <c r="A26" s="162" t="s">
        <v>59</v>
      </c>
      <c r="B26" s="30">
        <v>103</v>
      </c>
      <c r="C26" s="31" t="s">
        <v>60</v>
      </c>
      <c r="D26" s="31"/>
      <c r="E26" s="32">
        <f>E27+E30+E32</f>
        <v>2704.6</v>
      </c>
    </row>
    <row r="27" spans="1:5" ht="25.5" customHeight="1">
      <c r="A27" s="162" t="s">
        <v>357</v>
      </c>
      <c r="B27" s="30">
        <v>103</v>
      </c>
      <c r="C27" s="31" t="s">
        <v>60</v>
      </c>
      <c r="D27" s="31" t="s">
        <v>358</v>
      </c>
      <c r="E27" s="32">
        <f>E28</f>
        <v>2604.2</v>
      </c>
    </row>
    <row r="28" spans="1:5" ht="21.75" customHeight="1">
      <c r="A28" s="162" t="s">
        <v>323</v>
      </c>
      <c r="B28" s="30">
        <v>103</v>
      </c>
      <c r="C28" s="31" t="s">
        <v>60</v>
      </c>
      <c r="D28" s="31" t="s">
        <v>325</v>
      </c>
      <c r="E28" s="32">
        <v>2604.2</v>
      </c>
    </row>
    <row r="29" spans="1:5" ht="21.75" customHeight="1">
      <c r="A29" s="162" t="s">
        <v>362</v>
      </c>
      <c r="B29" s="30">
        <v>103</v>
      </c>
      <c r="C29" s="31" t="s">
        <v>60</v>
      </c>
      <c r="D29" s="31" t="s">
        <v>350</v>
      </c>
      <c r="E29" s="32">
        <f>E30</f>
        <v>99.4</v>
      </c>
    </row>
    <row r="30" spans="1:5" ht="19.5" customHeight="1">
      <c r="A30" s="162" t="s">
        <v>328</v>
      </c>
      <c r="B30" s="30">
        <v>103</v>
      </c>
      <c r="C30" s="31" t="s">
        <v>60</v>
      </c>
      <c r="D30" s="31" t="s">
        <v>145</v>
      </c>
      <c r="E30" s="32">
        <v>99.4</v>
      </c>
    </row>
    <row r="31" spans="1:5" ht="19.5" customHeight="1">
      <c r="A31" s="162" t="s">
        <v>355</v>
      </c>
      <c r="B31" s="30">
        <v>103</v>
      </c>
      <c r="C31" s="31" t="s">
        <v>60</v>
      </c>
      <c r="D31" s="31" t="s">
        <v>356</v>
      </c>
      <c r="E31" s="32">
        <f>E32</f>
        <v>1</v>
      </c>
    </row>
    <row r="32" spans="1:5" ht="17.25" customHeight="1">
      <c r="A32" s="163" t="s">
        <v>329</v>
      </c>
      <c r="B32" s="30">
        <v>103</v>
      </c>
      <c r="C32" s="31" t="s">
        <v>60</v>
      </c>
      <c r="D32" s="31" t="s">
        <v>146</v>
      </c>
      <c r="E32" s="32">
        <v>1</v>
      </c>
    </row>
    <row r="33" spans="1:5" s="139" customFormat="1" ht="36" customHeight="1">
      <c r="A33" s="187" t="s">
        <v>67</v>
      </c>
      <c r="B33" s="193">
        <v>104</v>
      </c>
      <c r="C33" s="190"/>
      <c r="D33" s="190"/>
      <c r="E33" s="191">
        <f>E34+E37+E44</f>
        <v>17055.4</v>
      </c>
    </row>
    <row r="34" spans="1:5" ht="24.75" customHeight="1">
      <c r="A34" s="200" t="s">
        <v>179</v>
      </c>
      <c r="B34" s="30">
        <v>104</v>
      </c>
      <c r="C34" s="31" t="s">
        <v>69</v>
      </c>
      <c r="D34" s="31"/>
      <c r="E34" s="32">
        <f>E35</f>
        <v>1044.3</v>
      </c>
    </row>
    <row r="35" spans="1:5" ht="28.5" customHeight="1">
      <c r="A35" s="162" t="s">
        <v>357</v>
      </c>
      <c r="B35" s="30">
        <v>104</v>
      </c>
      <c r="C35" s="31" t="s">
        <v>69</v>
      </c>
      <c r="D35" s="31" t="s">
        <v>358</v>
      </c>
      <c r="E35" s="32">
        <f>E36</f>
        <v>1044.3</v>
      </c>
    </row>
    <row r="36" spans="1:5" ht="21.75" customHeight="1">
      <c r="A36" s="162" t="s">
        <v>323</v>
      </c>
      <c r="B36" s="30">
        <v>104</v>
      </c>
      <c r="C36" s="31" t="s">
        <v>69</v>
      </c>
      <c r="D36" s="31" t="s">
        <v>325</v>
      </c>
      <c r="E36" s="32">
        <v>1044.3</v>
      </c>
    </row>
    <row r="37" spans="1:5" ht="18.75" customHeight="1">
      <c r="A37" s="162" t="s">
        <v>71</v>
      </c>
      <c r="B37" s="30">
        <v>104</v>
      </c>
      <c r="C37" s="31" t="s">
        <v>72</v>
      </c>
      <c r="D37" s="136"/>
      <c r="E37" s="32">
        <f>E38+E41+E43</f>
        <v>16005.800000000001</v>
      </c>
    </row>
    <row r="38" spans="1:5" ht="27" customHeight="1">
      <c r="A38" s="162" t="s">
        <v>357</v>
      </c>
      <c r="B38" s="30">
        <v>104</v>
      </c>
      <c r="C38" s="31" t="s">
        <v>72</v>
      </c>
      <c r="D38" s="31" t="s">
        <v>358</v>
      </c>
      <c r="E38" s="32">
        <f>E39</f>
        <v>14988.7</v>
      </c>
    </row>
    <row r="39" spans="1:5" ht="21" customHeight="1">
      <c r="A39" s="162" t="s">
        <v>323</v>
      </c>
      <c r="B39" s="30">
        <v>104</v>
      </c>
      <c r="C39" s="31" t="s">
        <v>72</v>
      </c>
      <c r="D39" s="31" t="s">
        <v>325</v>
      </c>
      <c r="E39" s="32">
        <v>14988.7</v>
      </c>
    </row>
    <row r="40" spans="1:5" ht="18" customHeight="1">
      <c r="A40" s="162" t="s">
        <v>362</v>
      </c>
      <c r="B40" s="30">
        <v>104</v>
      </c>
      <c r="C40" s="31" t="s">
        <v>72</v>
      </c>
      <c r="D40" s="31" t="s">
        <v>350</v>
      </c>
      <c r="E40" s="32">
        <f>E41</f>
        <v>1000.2</v>
      </c>
    </row>
    <row r="41" spans="1:5" ht="18.75" customHeight="1">
      <c r="A41" s="162" t="s">
        <v>328</v>
      </c>
      <c r="B41" s="30">
        <v>104</v>
      </c>
      <c r="C41" s="31" t="s">
        <v>72</v>
      </c>
      <c r="D41" s="31" t="s">
        <v>145</v>
      </c>
      <c r="E41" s="32">
        <v>1000.2</v>
      </c>
    </row>
    <row r="42" spans="1:5" ht="18.75" customHeight="1">
      <c r="A42" s="162" t="s">
        <v>355</v>
      </c>
      <c r="B42" s="30">
        <v>104</v>
      </c>
      <c r="C42" s="31" t="s">
        <v>72</v>
      </c>
      <c r="D42" s="31" t="s">
        <v>356</v>
      </c>
      <c r="E42" s="32">
        <f>E43</f>
        <v>16.9</v>
      </c>
    </row>
    <row r="43" spans="1:5" ht="17.25" customHeight="1">
      <c r="A43" s="162" t="s">
        <v>147</v>
      </c>
      <c r="B43" s="30">
        <v>104</v>
      </c>
      <c r="C43" s="31" t="s">
        <v>72</v>
      </c>
      <c r="D43" s="31" t="s">
        <v>146</v>
      </c>
      <c r="E43" s="32">
        <v>16.9</v>
      </c>
    </row>
    <row r="44" spans="1:5" ht="24" customHeight="1">
      <c r="A44" s="164" t="s">
        <v>214</v>
      </c>
      <c r="B44" s="30">
        <v>104</v>
      </c>
      <c r="C44" s="31" t="s">
        <v>215</v>
      </c>
      <c r="D44" s="31"/>
      <c r="E44" s="32">
        <f>E45</f>
        <v>5.3</v>
      </c>
    </row>
    <row r="45" spans="1:5" ht="20.25" customHeight="1">
      <c r="A45" s="162" t="s">
        <v>362</v>
      </c>
      <c r="B45" s="30">
        <v>104</v>
      </c>
      <c r="C45" s="31" t="s">
        <v>215</v>
      </c>
      <c r="D45" s="31" t="s">
        <v>350</v>
      </c>
      <c r="E45" s="32">
        <f>E46</f>
        <v>5.3</v>
      </c>
    </row>
    <row r="46" spans="1:5" ht="21.75" customHeight="1">
      <c r="A46" s="162" t="s">
        <v>328</v>
      </c>
      <c r="B46" s="30">
        <v>104</v>
      </c>
      <c r="C46" s="31" t="s">
        <v>215</v>
      </c>
      <c r="D46" s="31" t="s">
        <v>145</v>
      </c>
      <c r="E46" s="32">
        <v>5.3</v>
      </c>
    </row>
    <row r="47" spans="1:5" s="10" customFormat="1" ht="18.75" customHeight="1">
      <c r="A47" s="194" t="s">
        <v>204</v>
      </c>
      <c r="B47" s="193">
        <v>107</v>
      </c>
      <c r="C47" s="190"/>
      <c r="D47" s="190"/>
      <c r="E47" s="191">
        <f>E48</f>
        <v>4668.5</v>
      </c>
    </row>
    <row r="48" spans="1:5" s="19" customFormat="1" ht="18.75" customHeight="1">
      <c r="A48" s="163" t="s">
        <v>331</v>
      </c>
      <c r="B48" s="34">
        <v>107</v>
      </c>
      <c r="C48" s="26" t="s">
        <v>206</v>
      </c>
      <c r="D48" s="26"/>
      <c r="E48" s="27">
        <f>E50+E52</f>
        <v>4668.5</v>
      </c>
    </row>
    <row r="49" spans="1:5" s="19" customFormat="1" ht="29.25" customHeight="1">
      <c r="A49" s="162" t="s">
        <v>357</v>
      </c>
      <c r="B49" s="30">
        <v>107</v>
      </c>
      <c r="C49" s="31" t="s">
        <v>206</v>
      </c>
      <c r="D49" s="26" t="s">
        <v>358</v>
      </c>
      <c r="E49" s="27">
        <f>E50</f>
        <v>3561.2</v>
      </c>
    </row>
    <row r="50" spans="1:5" ht="18.75" customHeight="1">
      <c r="A50" s="162" t="s">
        <v>323</v>
      </c>
      <c r="B50" s="30">
        <v>107</v>
      </c>
      <c r="C50" s="31" t="s">
        <v>206</v>
      </c>
      <c r="D50" s="31" t="s">
        <v>325</v>
      </c>
      <c r="E50" s="32">
        <v>3561.2</v>
      </c>
    </row>
    <row r="51" spans="1:5" ht="18.75" customHeight="1">
      <c r="A51" s="162" t="s">
        <v>362</v>
      </c>
      <c r="B51" s="30">
        <v>107</v>
      </c>
      <c r="C51" s="31" t="s">
        <v>206</v>
      </c>
      <c r="D51" s="31" t="s">
        <v>350</v>
      </c>
      <c r="E51" s="32">
        <f>E52</f>
        <v>1107.3</v>
      </c>
    </row>
    <row r="52" spans="1:5" ht="18.75" customHeight="1">
      <c r="A52" s="162" t="s">
        <v>328</v>
      </c>
      <c r="B52" s="30">
        <v>107</v>
      </c>
      <c r="C52" s="31" t="s">
        <v>206</v>
      </c>
      <c r="D52" s="31" t="s">
        <v>145</v>
      </c>
      <c r="E52" s="32">
        <v>1107.3</v>
      </c>
    </row>
    <row r="53" spans="1:5" ht="21" customHeight="1">
      <c r="A53" s="165" t="s">
        <v>3</v>
      </c>
      <c r="B53" s="34">
        <v>111</v>
      </c>
      <c r="C53" s="26"/>
      <c r="D53" s="26"/>
      <c r="E53" s="27">
        <f>E54</f>
        <v>1246</v>
      </c>
    </row>
    <row r="54" spans="1:5" ht="20.25" customHeight="1">
      <c r="A54" s="166" t="s">
        <v>105</v>
      </c>
      <c r="B54" s="30">
        <v>111</v>
      </c>
      <c r="C54" s="31" t="s">
        <v>73</v>
      </c>
      <c r="D54" s="31"/>
      <c r="E54" s="32">
        <f>E55</f>
        <v>1246</v>
      </c>
    </row>
    <row r="55" spans="1:5" ht="18" customHeight="1">
      <c r="A55" s="162" t="s">
        <v>355</v>
      </c>
      <c r="B55" s="30">
        <v>111</v>
      </c>
      <c r="C55" s="31" t="s">
        <v>73</v>
      </c>
      <c r="D55" s="31" t="s">
        <v>356</v>
      </c>
      <c r="E55" s="32">
        <f>E56</f>
        <v>1246</v>
      </c>
    </row>
    <row r="56" spans="1:5" ht="14.25">
      <c r="A56" s="166" t="s">
        <v>148</v>
      </c>
      <c r="B56" s="30">
        <v>111</v>
      </c>
      <c r="C56" s="31" t="s">
        <v>73</v>
      </c>
      <c r="D56" s="31" t="s">
        <v>149</v>
      </c>
      <c r="E56" s="32">
        <v>1246</v>
      </c>
    </row>
    <row r="57" spans="1:5" s="139" customFormat="1" ht="18.75" customHeight="1">
      <c r="A57" s="195" t="s">
        <v>4</v>
      </c>
      <c r="B57" s="193">
        <v>113</v>
      </c>
      <c r="C57" s="190"/>
      <c r="D57" s="190"/>
      <c r="E57" s="191">
        <f>E58++E67+E61+E64+E70+E73+E76</f>
        <v>976</v>
      </c>
    </row>
    <row r="58" spans="1:5" ht="17.25" customHeight="1">
      <c r="A58" s="163" t="s">
        <v>62</v>
      </c>
      <c r="B58" s="30">
        <v>113</v>
      </c>
      <c r="C58" s="31" t="s">
        <v>337</v>
      </c>
      <c r="D58" s="31"/>
      <c r="E58" s="32">
        <f>E59</f>
        <v>72</v>
      </c>
    </row>
    <row r="59" spans="1:5" ht="17.25" customHeight="1">
      <c r="A59" s="162" t="s">
        <v>355</v>
      </c>
      <c r="B59" s="30">
        <v>113</v>
      </c>
      <c r="C59" s="31" t="s">
        <v>337</v>
      </c>
      <c r="D59" s="31" t="s">
        <v>356</v>
      </c>
      <c r="E59" s="32">
        <f>E60</f>
        <v>72</v>
      </c>
    </row>
    <row r="60" spans="1:5" ht="18.75" customHeight="1">
      <c r="A60" s="163" t="s">
        <v>329</v>
      </c>
      <c r="B60" s="30">
        <v>113</v>
      </c>
      <c r="C60" s="31" t="s">
        <v>337</v>
      </c>
      <c r="D60" s="31" t="s">
        <v>146</v>
      </c>
      <c r="E60" s="32">
        <v>72</v>
      </c>
    </row>
    <row r="61" spans="1:5" ht="28.5" customHeight="1">
      <c r="A61" s="162" t="s">
        <v>103</v>
      </c>
      <c r="B61" s="30">
        <v>113</v>
      </c>
      <c r="C61" s="31" t="s">
        <v>104</v>
      </c>
      <c r="D61" s="31"/>
      <c r="E61" s="32">
        <f>E62</f>
        <v>242</v>
      </c>
    </row>
    <row r="62" spans="1:5" ht="17.25" customHeight="1">
      <c r="A62" s="163" t="s">
        <v>359</v>
      </c>
      <c r="B62" s="30">
        <v>113</v>
      </c>
      <c r="C62" s="31" t="s">
        <v>104</v>
      </c>
      <c r="D62" s="31" t="s">
        <v>360</v>
      </c>
      <c r="E62" s="32">
        <f>E63</f>
        <v>242</v>
      </c>
    </row>
    <row r="63" spans="1:5" ht="19.5" customHeight="1">
      <c r="A63" s="162" t="s">
        <v>150</v>
      </c>
      <c r="B63" s="30">
        <v>113</v>
      </c>
      <c r="C63" s="31" t="s">
        <v>104</v>
      </c>
      <c r="D63" s="31" t="s">
        <v>142</v>
      </c>
      <c r="E63" s="32">
        <v>242</v>
      </c>
    </row>
    <row r="64" spans="1:5" ht="18.75" customHeight="1">
      <c r="A64" s="167" t="s">
        <v>74</v>
      </c>
      <c r="B64" s="30">
        <v>113</v>
      </c>
      <c r="C64" s="31" t="s">
        <v>75</v>
      </c>
      <c r="D64" s="31"/>
      <c r="E64" s="32">
        <f>E65</f>
        <v>305</v>
      </c>
    </row>
    <row r="65" spans="1:5" ht="18.75" customHeight="1">
      <c r="A65" s="162" t="s">
        <v>362</v>
      </c>
      <c r="B65" s="30">
        <v>113</v>
      </c>
      <c r="C65" s="31" t="s">
        <v>75</v>
      </c>
      <c r="D65" s="31" t="s">
        <v>350</v>
      </c>
      <c r="E65" s="32">
        <f>E66</f>
        <v>305</v>
      </c>
    </row>
    <row r="66" spans="1:5" ht="18.75" customHeight="1">
      <c r="A66" s="162" t="s">
        <v>328</v>
      </c>
      <c r="B66" s="30">
        <v>113</v>
      </c>
      <c r="C66" s="31" t="s">
        <v>75</v>
      </c>
      <c r="D66" s="31" t="s">
        <v>145</v>
      </c>
      <c r="E66" s="32">
        <v>305</v>
      </c>
    </row>
    <row r="67" spans="1:5" ht="23.25" customHeight="1">
      <c r="A67" s="168" t="s">
        <v>76</v>
      </c>
      <c r="B67" s="30">
        <v>113</v>
      </c>
      <c r="C67" s="31" t="s">
        <v>77</v>
      </c>
      <c r="D67" s="31"/>
      <c r="E67" s="32">
        <f>E68</f>
        <v>97</v>
      </c>
    </row>
    <row r="68" spans="1:5" ht="20.25" customHeight="1">
      <c r="A68" s="162" t="s">
        <v>362</v>
      </c>
      <c r="B68" s="30">
        <v>113</v>
      </c>
      <c r="C68" s="31" t="s">
        <v>77</v>
      </c>
      <c r="D68" s="31" t="s">
        <v>350</v>
      </c>
      <c r="E68" s="32">
        <f>E69</f>
        <v>97</v>
      </c>
    </row>
    <row r="69" spans="1:5" ht="15.75" customHeight="1">
      <c r="A69" s="163" t="s">
        <v>328</v>
      </c>
      <c r="B69" s="30">
        <v>113</v>
      </c>
      <c r="C69" s="31" t="s">
        <v>77</v>
      </c>
      <c r="D69" s="31" t="s">
        <v>145</v>
      </c>
      <c r="E69" s="32">
        <v>97</v>
      </c>
    </row>
    <row r="70" spans="1:5" ht="47.25" customHeight="1">
      <c r="A70" s="162" t="s">
        <v>364</v>
      </c>
      <c r="B70" s="30">
        <v>113</v>
      </c>
      <c r="C70" s="31" t="s">
        <v>349</v>
      </c>
      <c r="D70" s="31"/>
      <c r="E70" s="32">
        <f>E71</f>
        <v>100</v>
      </c>
    </row>
    <row r="71" spans="1:5" ht="18.75" customHeight="1">
      <c r="A71" s="163" t="s">
        <v>362</v>
      </c>
      <c r="B71" s="30">
        <v>113</v>
      </c>
      <c r="C71" s="31" t="s">
        <v>349</v>
      </c>
      <c r="D71" s="31" t="s">
        <v>350</v>
      </c>
      <c r="E71" s="32">
        <f>E72</f>
        <v>100</v>
      </c>
    </row>
    <row r="72" spans="1:5" ht="18.75" customHeight="1">
      <c r="A72" s="162" t="s">
        <v>328</v>
      </c>
      <c r="B72" s="30">
        <v>113</v>
      </c>
      <c r="C72" s="31" t="s">
        <v>349</v>
      </c>
      <c r="D72" s="31" t="s">
        <v>145</v>
      </c>
      <c r="E72" s="32">
        <v>100</v>
      </c>
    </row>
    <row r="73" spans="1:5" ht="19.5" customHeight="1">
      <c r="A73" s="167" t="s">
        <v>131</v>
      </c>
      <c r="B73" s="30">
        <v>113</v>
      </c>
      <c r="C73" s="31" t="s">
        <v>98</v>
      </c>
      <c r="D73" s="31"/>
      <c r="E73" s="32">
        <f>E74</f>
        <v>130</v>
      </c>
    </row>
    <row r="74" spans="1:5" ht="19.5" customHeight="1">
      <c r="A74" s="162" t="s">
        <v>362</v>
      </c>
      <c r="B74" s="30">
        <v>113</v>
      </c>
      <c r="C74" s="31" t="s">
        <v>98</v>
      </c>
      <c r="D74" s="31" t="s">
        <v>350</v>
      </c>
      <c r="E74" s="32">
        <f>E75</f>
        <v>130</v>
      </c>
    </row>
    <row r="75" spans="1:5" ht="19.5" customHeight="1">
      <c r="A75" s="162" t="s">
        <v>328</v>
      </c>
      <c r="B75" s="30">
        <v>113</v>
      </c>
      <c r="C75" s="31" t="s">
        <v>98</v>
      </c>
      <c r="D75" s="31" t="s">
        <v>145</v>
      </c>
      <c r="E75" s="32">
        <v>130</v>
      </c>
    </row>
    <row r="76" spans="1:5" ht="30.75" customHeight="1">
      <c r="A76" s="162" t="s">
        <v>139</v>
      </c>
      <c r="B76" s="51">
        <v>113</v>
      </c>
      <c r="C76" s="31" t="s">
        <v>138</v>
      </c>
      <c r="D76" s="31"/>
      <c r="E76" s="32">
        <f>E77</f>
        <v>30</v>
      </c>
    </row>
    <row r="77" spans="1:5" ht="18.75" customHeight="1">
      <c r="A77" s="162" t="s">
        <v>362</v>
      </c>
      <c r="B77" s="51">
        <v>113</v>
      </c>
      <c r="C77" s="31" t="s">
        <v>138</v>
      </c>
      <c r="D77" s="31" t="s">
        <v>350</v>
      </c>
      <c r="E77" s="32">
        <f>E78</f>
        <v>30</v>
      </c>
    </row>
    <row r="78" spans="1:5" ht="18.75" customHeight="1">
      <c r="A78" s="162" t="s">
        <v>328</v>
      </c>
      <c r="B78" s="51">
        <v>113</v>
      </c>
      <c r="C78" s="31" t="s">
        <v>138</v>
      </c>
      <c r="D78" s="31" t="s">
        <v>145</v>
      </c>
      <c r="E78" s="32">
        <v>30</v>
      </c>
    </row>
    <row r="79" spans="1:5" ht="18.75" customHeight="1">
      <c r="A79" s="233" t="s">
        <v>78</v>
      </c>
      <c r="B79" s="223">
        <v>300</v>
      </c>
      <c r="C79" s="224"/>
      <c r="D79" s="224"/>
      <c r="E79" s="225">
        <f>E80</f>
        <v>101</v>
      </c>
    </row>
    <row r="80" spans="1:5" ht="23.25" customHeight="1">
      <c r="A80" s="169" t="s">
        <v>107</v>
      </c>
      <c r="B80" s="227">
        <v>309</v>
      </c>
      <c r="C80" s="228"/>
      <c r="D80" s="228"/>
      <c r="E80" s="229">
        <f>E81</f>
        <v>101</v>
      </c>
    </row>
    <row r="81" spans="1:5" ht="36" customHeight="1">
      <c r="A81" s="169" t="s">
        <v>79</v>
      </c>
      <c r="B81" s="55">
        <v>309</v>
      </c>
      <c r="C81" s="56" t="s">
        <v>80</v>
      </c>
      <c r="D81" s="56"/>
      <c r="E81" s="57">
        <f>E82</f>
        <v>101</v>
      </c>
    </row>
    <row r="82" spans="1:5" ht="21" customHeight="1">
      <c r="A82" s="230" t="s">
        <v>362</v>
      </c>
      <c r="B82" s="55">
        <v>309</v>
      </c>
      <c r="C82" s="56" t="s">
        <v>80</v>
      </c>
      <c r="D82" s="56" t="s">
        <v>350</v>
      </c>
      <c r="E82" s="57">
        <f>E83</f>
        <v>101</v>
      </c>
    </row>
    <row r="83" spans="1:5" ht="16.5" customHeight="1">
      <c r="A83" s="230" t="s">
        <v>328</v>
      </c>
      <c r="B83" s="55">
        <v>309</v>
      </c>
      <c r="C83" s="56" t="s">
        <v>80</v>
      </c>
      <c r="D83" s="56" t="s">
        <v>145</v>
      </c>
      <c r="E83" s="57">
        <v>101</v>
      </c>
    </row>
    <row r="84" spans="1:5" s="139" customFormat="1" ht="18" customHeight="1">
      <c r="A84" s="233" t="s">
        <v>109</v>
      </c>
      <c r="B84" s="223">
        <v>400</v>
      </c>
      <c r="C84" s="224"/>
      <c r="D84" s="224"/>
      <c r="E84" s="225">
        <f>E85</f>
        <v>296.4</v>
      </c>
    </row>
    <row r="85" spans="1:5" ht="17.25" customHeight="1">
      <c r="A85" s="234" t="s">
        <v>110</v>
      </c>
      <c r="B85" s="227">
        <v>401</v>
      </c>
      <c r="C85" s="228"/>
      <c r="D85" s="228"/>
      <c r="E85" s="229">
        <f>E86</f>
        <v>296.4</v>
      </c>
    </row>
    <row r="86" spans="1:5" s="18" customFormat="1" ht="27.75" customHeight="1">
      <c r="A86" s="230" t="s">
        <v>111</v>
      </c>
      <c r="B86" s="55">
        <v>401</v>
      </c>
      <c r="C86" s="56" t="s">
        <v>112</v>
      </c>
      <c r="D86" s="56"/>
      <c r="E86" s="57">
        <f>E87</f>
        <v>296.4</v>
      </c>
    </row>
    <row r="87" spans="1:5" s="18" customFormat="1" ht="18.75" customHeight="1">
      <c r="A87" s="230" t="s">
        <v>355</v>
      </c>
      <c r="B87" s="55">
        <v>401</v>
      </c>
      <c r="C87" s="56" t="s">
        <v>112</v>
      </c>
      <c r="D87" s="56" t="s">
        <v>356</v>
      </c>
      <c r="E87" s="57">
        <f>E88</f>
        <v>296.4</v>
      </c>
    </row>
    <row r="88" spans="1:5" ht="19.5" customHeight="1">
      <c r="A88" s="230" t="s">
        <v>151</v>
      </c>
      <c r="B88" s="55">
        <v>401</v>
      </c>
      <c r="C88" s="56" t="s">
        <v>112</v>
      </c>
      <c r="D88" s="56" t="s">
        <v>143</v>
      </c>
      <c r="E88" s="57">
        <v>296.4</v>
      </c>
    </row>
    <row r="89" spans="1:5" ht="18" customHeight="1">
      <c r="A89" s="233" t="s">
        <v>81</v>
      </c>
      <c r="B89" s="223">
        <v>500</v>
      </c>
      <c r="C89" s="224"/>
      <c r="D89" s="224"/>
      <c r="E89" s="225">
        <f>E90</f>
        <v>55935.7</v>
      </c>
    </row>
    <row r="90" spans="1:5" ht="17.25" customHeight="1">
      <c r="A90" s="234" t="s">
        <v>20</v>
      </c>
      <c r="B90" s="227">
        <v>503</v>
      </c>
      <c r="C90" s="228"/>
      <c r="D90" s="228"/>
      <c r="E90" s="229">
        <f>E91+E94+E97+E100++E103+E106+E109+E112+E118+E121+E115</f>
        <v>55935.7</v>
      </c>
    </row>
    <row r="91" spans="1:5" ht="33.75" customHeight="1">
      <c r="A91" s="164" t="s">
        <v>96</v>
      </c>
      <c r="B91" s="51">
        <v>503</v>
      </c>
      <c r="C91" s="31" t="s">
        <v>29</v>
      </c>
      <c r="D91" s="31"/>
      <c r="E91" s="32">
        <f>E93</f>
        <v>19082</v>
      </c>
    </row>
    <row r="92" spans="1:5" ht="18.75" customHeight="1">
      <c r="A92" s="162" t="s">
        <v>362</v>
      </c>
      <c r="B92" s="51">
        <v>503</v>
      </c>
      <c r="C92" s="31" t="s">
        <v>29</v>
      </c>
      <c r="D92" s="31" t="s">
        <v>350</v>
      </c>
      <c r="E92" s="32">
        <f>E93</f>
        <v>19082</v>
      </c>
    </row>
    <row r="93" spans="1:5" ht="16.5" customHeight="1">
      <c r="A93" s="162" t="s">
        <v>328</v>
      </c>
      <c r="B93" s="51">
        <v>503</v>
      </c>
      <c r="C93" s="31" t="s">
        <v>29</v>
      </c>
      <c r="D93" s="31" t="s">
        <v>145</v>
      </c>
      <c r="E93" s="32">
        <v>19082</v>
      </c>
    </row>
    <row r="94" spans="1:5" ht="18" customHeight="1">
      <c r="A94" s="170" t="s">
        <v>35</v>
      </c>
      <c r="B94" s="51">
        <v>503</v>
      </c>
      <c r="C94" s="31" t="s">
        <v>82</v>
      </c>
      <c r="D94" s="31"/>
      <c r="E94" s="32">
        <f>E95</f>
        <v>9207</v>
      </c>
    </row>
    <row r="95" spans="1:5" ht="18" customHeight="1">
      <c r="A95" s="162" t="s">
        <v>362</v>
      </c>
      <c r="B95" s="51">
        <v>503</v>
      </c>
      <c r="C95" s="31" t="s">
        <v>30</v>
      </c>
      <c r="D95" s="31" t="s">
        <v>350</v>
      </c>
      <c r="E95" s="32">
        <f>E96</f>
        <v>9207</v>
      </c>
    </row>
    <row r="96" spans="1:5" ht="18.75" customHeight="1">
      <c r="A96" s="162" t="s">
        <v>328</v>
      </c>
      <c r="B96" s="51">
        <v>503</v>
      </c>
      <c r="C96" s="31" t="s">
        <v>30</v>
      </c>
      <c r="D96" s="31" t="s">
        <v>145</v>
      </c>
      <c r="E96" s="32">
        <v>9207</v>
      </c>
    </row>
    <row r="97" spans="1:5" ht="30.75" customHeight="1">
      <c r="A97" s="164" t="s">
        <v>106</v>
      </c>
      <c r="B97" s="51">
        <v>503</v>
      </c>
      <c r="C97" s="31" t="s">
        <v>31</v>
      </c>
      <c r="D97" s="31"/>
      <c r="E97" s="32">
        <f>E98</f>
        <v>603.6</v>
      </c>
    </row>
    <row r="98" spans="1:5" ht="19.5" customHeight="1">
      <c r="A98" s="162" t="s">
        <v>362</v>
      </c>
      <c r="B98" s="51">
        <v>503</v>
      </c>
      <c r="C98" s="31" t="s">
        <v>31</v>
      </c>
      <c r="D98" s="31" t="s">
        <v>350</v>
      </c>
      <c r="E98" s="32">
        <f>E99</f>
        <v>603.6</v>
      </c>
    </row>
    <row r="99" spans="1:5" ht="19.5" customHeight="1">
      <c r="A99" s="162" t="s">
        <v>328</v>
      </c>
      <c r="B99" s="51">
        <v>503</v>
      </c>
      <c r="C99" s="31" t="s">
        <v>31</v>
      </c>
      <c r="D99" s="31" t="s">
        <v>145</v>
      </c>
      <c r="E99" s="32">
        <v>603.6</v>
      </c>
    </row>
    <row r="100" spans="1:5" ht="20.25" customHeight="1">
      <c r="A100" s="162" t="s">
        <v>192</v>
      </c>
      <c r="B100" s="51">
        <v>503</v>
      </c>
      <c r="C100" s="31" t="s">
        <v>32</v>
      </c>
      <c r="D100" s="31"/>
      <c r="E100" s="32">
        <f>E101</f>
        <v>22280</v>
      </c>
    </row>
    <row r="101" spans="1:5" ht="18" customHeight="1">
      <c r="A101" s="162" t="s">
        <v>362</v>
      </c>
      <c r="B101" s="51">
        <v>503</v>
      </c>
      <c r="C101" s="31" t="s">
        <v>32</v>
      </c>
      <c r="D101" s="31" t="s">
        <v>350</v>
      </c>
      <c r="E101" s="32">
        <f>E102</f>
        <v>22280</v>
      </c>
    </row>
    <row r="102" spans="1:5" ht="16.5" customHeight="1">
      <c r="A102" s="162" t="s">
        <v>328</v>
      </c>
      <c r="B102" s="51">
        <v>503</v>
      </c>
      <c r="C102" s="31" t="s">
        <v>32</v>
      </c>
      <c r="D102" s="31" t="s">
        <v>145</v>
      </c>
      <c r="E102" s="32">
        <v>22280</v>
      </c>
    </row>
    <row r="103" spans="1:5" ht="20.25" customHeight="1">
      <c r="A103" s="162" t="s">
        <v>36</v>
      </c>
      <c r="B103" s="51">
        <v>503</v>
      </c>
      <c r="C103" s="31" t="s">
        <v>33</v>
      </c>
      <c r="D103" s="31"/>
      <c r="E103" s="32">
        <f>E104</f>
        <v>100</v>
      </c>
    </row>
    <row r="104" spans="1:5" ht="20.25" customHeight="1">
      <c r="A104" s="162" t="s">
        <v>362</v>
      </c>
      <c r="B104" s="51">
        <v>503</v>
      </c>
      <c r="C104" s="31" t="s">
        <v>33</v>
      </c>
      <c r="D104" s="31" t="s">
        <v>350</v>
      </c>
      <c r="E104" s="32">
        <f>E105</f>
        <v>100</v>
      </c>
    </row>
    <row r="105" spans="1:5" ht="19.5" customHeight="1">
      <c r="A105" s="162" t="s">
        <v>328</v>
      </c>
      <c r="B105" s="51">
        <v>503</v>
      </c>
      <c r="C105" s="31" t="s">
        <v>33</v>
      </c>
      <c r="D105" s="31" t="s">
        <v>145</v>
      </c>
      <c r="E105" s="32">
        <v>100</v>
      </c>
    </row>
    <row r="106" spans="1:5" ht="19.5" customHeight="1">
      <c r="A106" s="162" t="s">
        <v>190</v>
      </c>
      <c r="B106" s="51">
        <v>503</v>
      </c>
      <c r="C106" s="31" t="s">
        <v>170</v>
      </c>
      <c r="D106" s="31"/>
      <c r="E106" s="32">
        <f>E107</f>
        <v>500</v>
      </c>
    </row>
    <row r="107" spans="1:5" ht="19.5" customHeight="1">
      <c r="A107" s="162" t="s">
        <v>362</v>
      </c>
      <c r="B107" s="51">
        <v>503</v>
      </c>
      <c r="C107" s="31" t="s">
        <v>170</v>
      </c>
      <c r="D107" s="31" t="s">
        <v>350</v>
      </c>
      <c r="E107" s="32">
        <f>E108</f>
        <v>500</v>
      </c>
    </row>
    <row r="108" spans="1:5" ht="19.5" customHeight="1">
      <c r="A108" s="162" t="s">
        <v>328</v>
      </c>
      <c r="B108" s="51">
        <v>503</v>
      </c>
      <c r="C108" s="31" t="s">
        <v>170</v>
      </c>
      <c r="D108" s="31" t="s">
        <v>145</v>
      </c>
      <c r="E108" s="32">
        <v>500</v>
      </c>
    </row>
    <row r="109" spans="1:5" ht="19.5" customHeight="1">
      <c r="A109" s="162" t="s">
        <v>191</v>
      </c>
      <c r="B109" s="51">
        <v>503</v>
      </c>
      <c r="C109" s="31" t="s">
        <v>175</v>
      </c>
      <c r="D109" s="31"/>
      <c r="E109" s="32">
        <f>E110</f>
        <v>930</v>
      </c>
    </row>
    <row r="110" spans="1:5" ht="19.5" customHeight="1">
      <c r="A110" s="162" t="s">
        <v>362</v>
      </c>
      <c r="B110" s="51">
        <v>503</v>
      </c>
      <c r="C110" s="31" t="s">
        <v>175</v>
      </c>
      <c r="D110" s="31" t="s">
        <v>350</v>
      </c>
      <c r="E110" s="32">
        <f>E111</f>
        <v>930</v>
      </c>
    </row>
    <row r="111" spans="1:6" ht="19.5" customHeight="1">
      <c r="A111" s="162" t="s">
        <v>328</v>
      </c>
      <c r="B111" s="51">
        <v>503</v>
      </c>
      <c r="C111" s="31" t="s">
        <v>175</v>
      </c>
      <c r="D111" s="31" t="s">
        <v>145</v>
      </c>
      <c r="E111" s="32">
        <v>930</v>
      </c>
      <c r="F111" s="221">
        <v>100</v>
      </c>
    </row>
    <row r="112" spans="1:6" ht="19.5" customHeight="1">
      <c r="A112" s="162" t="s">
        <v>203</v>
      </c>
      <c r="B112" s="51">
        <v>503</v>
      </c>
      <c r="C112" s="31" t="s">
        <v>202</v>
      </c>
      <c r="D112" s="31"/>
      <c r="E112" s="32">
        <f>E113</f>
        <v>100</v>
      </c>
      <c r="F112" s="218"/>
    </row>
    <row r="113" spans="1:6" ht="19.5" customHeight="1">
      <c r="A113" s="162" t="s">
        <v>362</v>
      </c>
      <c r="B113" s="51">
        <v>503</v>
      </c>
      <c r="C113" s="31" t="s">
        <v>202</v>
      </c>
      <c r="D113" s="31" t="s">
        <v>350</v>
      </c>
      <c r="E113" s="32">
        <f>E114</f>
        <v>100</v>
      </c>
      <c r="F113" s="218"/>
    </row>
    <row r="114" spans="1:6" ht="19.5" customHeight="1">
      <c r="A114" s="162" t="s">
        <v>328</v>
      </c>
      <c r="B114" s="51">
        <v>503</v>
      </c>
      <c r="C114" s="31" t="s">
        <v>202</v>
      </c>
      <c r="D114" s="31" t="s">
        <v>145</v>
      </c>
      <c r="E114" s="32">
        <v>100</v>
      </c>
      <c r="F114" s="218"/>
    </row>
    <row r="115" spans="1:6" ht="19.5" customHeight="1">
      <c r="A115" s="162" t="s">
        <v>332</v>
      </c>
      <c r="B115" s="51">
        <v>503</v>
      </c>
      <c r="C115" s="31" t="s">
        <v>333</v>
      </c>
      <c r="D115" s="31"/>
      <c r="E115" s="32">
        <f>E116</f>
        <v>1019</v>
      </c>
      <c r="F115" s="218"/>
    </row>
    <row r="116" spans="1:6" ht="19.5" customHeight="1">
      <c r="A116" s="162" t="s">
        <v>362</v>
      </c>
      <c r="B116" s="51">
        <v>503</v>
      </c>
      <c r="C116" s="31" t="s">
        <v>333</v>
      </c>
      <c r="D116" s="31" t="s">
        <v>350</v>
      </c>
      <c r="E116" s="32">
        <f>E117</f>
        <v>1019</v>
      </c>
      <c r="F116" s="218"/>
    </row>
    <row r="117" spans="1:6" ht="19.5" customHeight="1">
      <c r="A117" s="162" t="s">
        <v>328</v>
      </c>
      <c r="B117" s="51">
        <v>503</v>
      </c>
      <c r="C117" s="31" t="s">
        <v>333</v>
      </c>
      <c r="D117" s="31" t="s">
        <v>145</v>
      </c>
      <c r="E117" s="32">
        <v>1019</v>
      </c>
      <c r="F117" s="218">
        <v>-97</v>
      </c>
    </row>
    <row r="118" spans="1:6" ht="45" customHeight="1">
      <c r="A118" s="164" t="s">
        <v>113</v>
      </c>
      <c r="B118" s="51">
        <v>503</v>
      </c>
      <c r="C118" s="31" t="s">
        <v>114</v>
      </c>
      <c r="D118" s="31"/>
      <c r="E118" s="32">
        <f>E119</f>
        <v>114.1</v>
      </c>
      <c r="F118" s="218"/>
    </row>
    <row r="119" spans="1:6" ht="18" customHeight="1">
      <c r="A119" s="162" t="s">
        <v>362</v>
      </c>
      <c r="B119" s="51">
        <v>503</v>
      </c>
      <c r="C119" s="31" t="s">
        <v>115</v>
      </c>
      <c r="D119" s="31" t="s">
        <v>350</v>
      </c>
      <c r="E119" s="32">
        <f>E120</f>
        <v>114.1</v>
      </c>
      <c r="F119" s="218"/>
    </row>
    <row r="120" spans="1:6" ht="16.5" customHeight="1">
      <c r="A120" s="162" t="s">
        <v>328</v>
      </c>
      <c r="B120" s="51">
        <v>503</v>
      </c>
      <c r="C120" s="31" t="s">
        <v>115</v>
      </c>
      <c r="D120" s="31" t="s">
        <v>145</v>
      </c>
      <c r="E120" s="32">
        <v>114.1</v>
      </c>
      <c r="F120" s="218"/>
    </row>
    <row r="121" spans="1:6" ht="20.25" customHeight="1">
      <c r="A121" s="162" t="s">
        <v>116</v>
      </c>
      <c r="B121" s="51">
        <v>503</v>
      </c>
      <c r="C121" s="31" t="s">
        <v>117</v>
      </c>
      <c r="D121" s="31"/>
      <c r="E121" s="32">
        <f>E122</f>
        <v>2000</v>
      </c>
      <c r="F121" s="218"/>
    </row>
    <row r="122" spans="1:6" ht="20.25" customHeight="1">
      <c r="A122" s="162" t="s">
        <v>362</v>
      </c>
      <c r="B122" s="51">
        <v>503</v>
      </c>
      <c r="C122" s="31" t="s">
        <v>117</v>
      </c>
      <c r="D122" s="31" t="s">
        <v>350</v>
      </c>
      <c r="E122" s="32">
        <f>E123</f>
        <v>2000</v>
      </c>
      <c r="F122" s="218"/>
    </row>
    <row r="123" spans="1:6" ht="17.25" customHeight="1">
      <c r="A123" s="162" t="s">
        <v>328</v>
      </c>
      <c r="B123" s="51">
        <v>503</v>
      </c>
      <c r="C123" s="31" t="s">
        <v>117</v>
      </c>
      <c r="D123" s="31" t="s">
        <v>145</v>
      </c>
      <c r="E123" s="32">
        <v>2000</v>
      </c>
      <c r="F123" s="218"/>
    </row>
    <row r="124" spans="1:6" ht="15.75" customHeight="1">
      <c r="A124" s="233" t="s">
        <v>87</v>
      </c>
      <c r="B124" s="223">
        <v>700</v>
      </c>
      <c r="C124" s="224"/>
      <c r="D124" s="224"/>
      <c r="E124" s="225">
        <f>E125+E129</f>
        <v>1754</v>
      </c>
      <c r="F124" s="218"/>
    </row>
    <row r="125" spans="1:6" s="18" customFormat="1" ht="15.75" customHeight="1">
      <c r="A125" s="162" t="s">
        <v>330</v>
      </c>
      <c r="B125" s="51">
        <v>705</v>
      </c>
      <c r="C125" s="197"/>
      <c r="D125" s="31"/>
      <c r="E125" s="32">
        <f>E126</f>
        <v>106</v>
      </c>
      <c r="F125" s="219"/>
    </row>
    <row r="126" spans="1:6" s="18" customFormat="1" ht="29.25" customHeight="1">
      <c r="A126" s="214" t="s">
        <v>347</v>
      </c>
      <c r="B126" s="30">
        <v>705</v>
      </c>
      <c r="C126" s="198" t="s">
        <v>216</v>
      </c>
      <c r="D126" s="31"/>
      <c r="E126" s="32">
        <f>E127</f>
        <v>106</v>
      </c>
      <c r="F126" s="219"/>
    </row>
    <row r="127" spans="1:6" s="18" customFormat="1" ht="19.5" customHeight="1">
      <c r="A127" s="162" t="s">
        <v>362</v>
      </c>
      <c r="B127" s="51">
        <v>705</v>
      </c>
      <c r="C127" s="145" t="s">
        <v>216</v>
      </c>
      <c r="D127" s="31" t="s">
        <v>350</v>
      </c>
      <c r="E127" s="32">
        <f>E128</f>
        <v>106</v>
      </c>
      <c r="F127" s="219"/>
    </row>
    <row r="128" spans="1:6" ht="15.75" customHeight="1">
      <c r="A128" s="162" t="s">
        <v>328</v>
      </c>
      <c r="B128" s="51">
        <v>705</v>
      </c>
      <c r="C128" s="198" t="s">
        <v>216</v>
      </c>
      <c r="D128" s="31" t="s">
        <v>145</v>
      </c>
      <c r="E128" s="32">
        <v>106</v>
      </c>
      <c r="F128" s="220"/>
    </row>
    <row r="129" spans="1:6" ht="18" customHeight="1">
      <c r="A129" s="162" t="s">
        <v>12</v>
      </c>
      <c r="B129" s="25">
        <v>707</v>
      </c>
      <c r="C129" s="26"/>
      <c r="D129" s="26"/>
      <c r="E129" s="27">
        <f>E130+E133+E136+E139+E142+E145</f>
        <v>1648</v>
      </c>
      <c r="F129" s="220"/>
    </row>
    <row r="130" spans="1:6" ht="16.5" customHeight="1">
      <c r="A130" s="162" t="s">
        <v>99</v>
      </c>
      <c r="B130" s="51">
        <v>707</v>
      </c>
      <c r="C130" s="31" t="s">
        <v>88</v>
      </c>
      <c r="D130" s="31"/>
      <c r="E130" s="32">
        <f>E131</f>
        <v>682</v>
      </c>
      <c r="F130" s="220"/>
    </row>
    <row r="131" spans="1:6" ht="16.5" customHeight="1">
      <c r="A131" s="162" t="s">
        <v>362</v>
      </c>
      <c r="B131" s="51">
        <v>707</v>
      </c>
      <c r="C131" s="31" t="s">
        <v>88</v>
      </c>
      <c r="D131" s="31" t="s">
        <v>350</v>
      </c>
      <c r="E131" s="32">
        <f>E132</f>
        <v>682</v>
      </c>
      <c r="F131" s="220"/>
    </row>
    <row r="132" spans="1:6" ht="16.5" customHeight="1">
      <c r="A132" s="162" t="s">
        <v>328</v>
      </c>
      <c r="B132" s="51">
        <v>707</v>
      </c>
      <c r="C132" s="31" t="s">
        <v>88</v>
      </c>
      <c r="D132" s="31" t="s">
        <v>145</v>
      </c>
      <c r="E132" s="32">
        <v>682</v>
      </c>
      <c r="F132" s="220">
        <v>32</v>
      </c>
    </row>
    <row r="133" spans="1:5" ht="29.25" customHeight="1">
      <c r="A133" s="162" t="s">
        <v>348</v>
      </c>
      <c r="B133" s="51">
        <v>707</v>
      </c>
      <c r="C133" s="31" t="s">
        <v>132</v>
      </c>
      <c r="D133" s="31"/>
      <c r="E133" s="32">
        <f>E134</f>
        <v>180</v>
      </c>
    </row>
    <row r="134" spans="1:5" ht="19.5" customHeight="1">
      <c r="A134" s="162" t="s">
        <v>362</v>
      </c>
      <c r="B134" s="51">
        <v>707</v>
      </c>
      <c r="C134" s="31" t="s">
        <v>132</v>
      </c>
      <c r="D134" s="31" t="s">
        <v>350</v>
      </c>
      <c r="E134" s="32">
        <f>E135</f>
        <v>180</v>
      </c>
    </row>
    <row r="135" spans="1:5" ht="18.75" customHeight="1">
      <c r="A135" s="162" t="s">
        <v>328</v>
      </c>
      <c r="B135" s="51">
        <v>707</v>
      </c>
      <c r="C135" s="31" t="s">
        <v>132</v>
      </c>
      <c r="D135" s="31" t="s">
        <v>145</v>
      </c>
      <c r="E135" s="32">
        <v>180</v>
      </c>
    </row>
    <row r="136" spans="1:5" ht="24.75" customHeight="1">
      <c r="A136" s="162" t="s">
        <v>134</v>
      </c>
      <c r="B136" s="51">
        <v>707</v>
      </c>
      <c r="C136" s="31" t="s">
        <v>133</v>
      </c>
      <c r="D136" s="31"/>
      <c r="E136" s="32">
        <f>E137</f>
        <v>186</v>
      </c>
    </row>
    <row r="137" spans="1:5" ht="18.75" customHeight="1">
      <c r="A137" s="162" t="s">
        <v>362</v>
      </c>
      <c r="B137" s="51">
        <v>707</v>
      </c>
      <c r="C137" s="31" t="s">
        <v>133</v>
      </c>
      <c r="D137" s="31" t="s">
        <v>350</v>
      </c>
      <c r="E137" s="32">
        <f>E138</f>
        <v>186</v>
      </c>
    </row>
    <row r="138" spans="1:5" ht="18.75" customHeight="1">
      <c r="A138" s="162" t="s">
        <v>328</v>
      </c>
      <c r="B138" s="51">
        <v>707</v>
      </c>
      <c r="C138" s="31" t="s">
        <v>133</v>
      </c>
      <c r="D138" s="31" t="s">
        <v>145</v>
      </c>
      <c r="E138" s="32">
        <v>186</v>
      </c>
    </row>
    <row r="139" spans="1:5" ht="30" customHeight="1">
      <c r="A139" s="162" t="s">
        <v>194</v>
      </c>
      <c r="B139" s="51">
        <v>707</v>
      </c>
      <c r="C139" s="31" t="s">
        <v>137</v>
      </c>
      <c r="D139" s="31"/>
      <c r="E139" s="32">
        <f>E140</f>
        <v>150</v>
      </c>
    </row>
    <row r="140" spans="1:5" ht="21" customHeight="1">
      <c r="A140" s="162" t="s">
        <v>362</v>
      </c>
      <c r="B140" s="51">
        <v>707</v>
      </c>
      <c r="C140" s="31" t="s">
        <v>137</v>
      </c>
      <c r="D140" s="31" t="s">
        <v>350</v>
      </c>
      <c r="E140" s="32">
        <f>E141</f>
        <v>150</v>
      </c>
    </row>
    <row r="141" spans="1:5" ht="18.75" customHeight="1">
      <c r="A141" s="162" t="s">
        <v>328</v>
      </c>
      <c r="B141" s="51">
        <v>707</v>
      </c>
      <c r="C141" s="31" t="s">
        <v>137</v>
      </c>
      <c r="D141" s="31" t="s">
        <v>145</v>
      </c>
      <c r="E141" s="32">
        <v>150</v>
      </c>
    </row>
    <row r="142" spans="1:5" ht="27.75" customHeight="1">
      <c r="A142" s="162" t="s">
        <v>139</v>
      </c>
      <c r="B142" s="51">
        <v>707</v>
      </c>
      <c r="C142" s="31" t="s">
        <v>138</v>
      </c>
      <c r="D142" s="31"/>
      <c r="E142" s="32">
        <f>E143</f>
        <v>200</v>
      </c>
    </row>
    <row r="143" spans="1:5" ht="21" customHeight="1">
      <c r="A143" s="162" t="s">
        <v>362</v>
      </c>
      <c r="B143" s="51">
        <v>707</v>
      </c>
      <c r="C143" s="31" t="s">
        <v>138</v>
      </c>
      <c r="D143" s="31" t="s">
        <v>350</v>
      </c>
      <c r="E143" s="32">
        <f>E144</f>
        <v>200</v>
      </c>
    </row>
    <row r="144" spans="1:5" ht="18.75" customHeight="1">
      <c r="A144" s="162" t="s">
        <v>328</v>
      </c>
      <c r="B144" s="51">
        <v>707</v>
      </c>
      <c r="C144" s="31" t="s">
        <v>138</v>
      </c>
      <c r="D144" s="31" t="s">
        <v>145</v>
      </c>
      <c r="E144" s="32">
        <v>200</v>
      </c>
    </row>
    <row r="145" spans="1:5" ht="21.75" customHeight="1">
      <c r="A145" s="162" t="s">
        <v>177</v>
      </c>
      <c r="B145" s="51">
        <v>707</v>
      </c>
      <c r="C145" s="31" t="s">
        <v>176</v>
      </c>
      <c r="D145" s="31"/>
      <c r="E145" s="32">
        <f>E146</f>
        <v>250</v>
      </c>
    </row>
    <row r="146" spans="1:5" ht="18.75" customHeight="1">
      <c r="A146" s="162" t="s">
        <v>362</v>
      </c>
      <c r="B146" s="51">
        <v>707</v>
      </c>
      <c r="C146" s="31" t="s">
        <v>176</v>
      </c>
      <c r="D146" s="31" t="s">
        <v>350</v>
      </c>
      <c r="E146" s="32">
        <f>E147</f>
        <v>250</v>
      </c>
    </row>
    <row r="147" spans="1:5" ht="18.75" customHeight="1">
      <c r="A147" s="162" t="s">
        <v>328</v>
      </c>
      <c r="B147" s="51">
        <v>707</v>
      </c>
      <c r="C147" s="31" t="s">
        <v>176</v>
      </c>
      <c r="D147" s="31" t="s">
        <v>145</v>
      </c>
      <c r="E147" s="32">
        <v>250</v>
      </c>
    </row>
    <row r="148" spans="1:5" ht="17.25" customHeight="1">
      <c r="A148" s="233" t="s">
        <v>108</v>
      </c>
      <c r="B148" s="223">
        <v>800</v>
      </c>
      <c r="C148" s="224"/>
      <c r="D148" s="224"/>
      <c r="E148" s="225">
        <f>E149+E153</f>
        <v>13564</v>
      </c>
    </row>
    <row r="149" spans="1:5" ht="15">
      <c r="A149" s="165" t="s">
        <v>89</v>
      </c>
      <c r="B149" s="25">
        <v>801</v>
      </c>
      <c r="C149" s="26"/>
      <c r="D149" s="26"/>
      <c r="E149" s="32">
        <f>E150</f>
        <v>11634</v>
      </c>
    </row>
    <row r="150" spans="1:5" ht="18" customHeight="1">
      <c r="A150" s="162" t="s">
        <v>90</v>
      </c>
      <c r="B150" s="51">
        <v>801</v>
      </c>
      <c r="C150" s="31" t="s">
        <v>198</v>
      </c>
      <c r="D150" s="31"/>
      <c r="E150" s="32">
        <f>E151</f>
        <v>11634</v>
      </c>
    </row>
    <row r="151" spans="1:5" ht="18" customHeight="1">
      <c r="A151" s="162" t="s">
        <v>362</v>
      </c>
      <c r="B151" s="51">
        <v>801</v>
      </c>
      <c r="C151" s="31" t="s">
        <v>198</v>
      </c>
      <c r="D151" s="31" t="s">
        <v>350</v>
      </c>
      <c r="E151" s="32">
        <f>E152</f>
        <v>11634</v>
      </c>
    </row>
    <row r="152" spans="1:5" ht="17.25" customHeight="1">
      <c r="A152" s="162" t="s">
        <v>328</v>
      </c>
      <c r="B152" s="51">
        <v>801</v>
      </c>
      <c r="C152" s="31" t="s">
        <v>198</v>
      </c>
      <c r="D152" s="31" t="s">
        <v>145</v>
      </c>
      <c r="E152" s="32">
        <v>11634</v>
      </c>
    </row>
    <row r="153" spans="1:5" s="19" customFormat="1" ht="17.25" customHeight="1">
      <c r="A153" s="165" t="s">
        <v>201</v>
      </c>
      <c r="B153" s="25">
        <v>804</v>
      </c>
      <c r="C153" s="26"/>
      <c r="D153" s="26"/>
      <c r="E153" s="27">
        <f>E154+E157</f>
        <v>1930</v>
      </c>
    </row>
    <row r="154" spans="1:5" s="19" customFormat="1" ht="17.25" customHeight="1">
      <c r="A154" s="162" t="s">
        <v>194</v>
      </c>
      <c r="B154" s="51">
        <v>804</v>
      </c>
      <c r="C154" s="31" t="s">
        <v>137</v>
      </c>
      <c r="D154" s="31"/>
      <c r="E154" s="27">
        <f>E155</f>
        <v>230</v>
      </c>
    </row>
    <row r="155" spans="1:5" s="19" customFormat="1" ht="17.25" customHeight="1">
      <c r="A155" s="162" t="s">
        <v>362</v>
      </c>
      <c r="B155" s="51">
        <v>804</v>
      </c>
      <c r="C155" s="31" t="s">
        <v>137</v>
      </c>
      <c r="D155" s="31" t="s">
        <v>350</v>
      </c>
      <c r="E155" s="27">
        <f>E156</f>
        <v>230</v>
      </c>
    </row>
    <row r="156" spans="1:5" s="19" customFormat="1" ht="17.25" customHeight="1">
      <c r="A156" s="162" t="s">
        <v>328</v>
      </c>
      <c r="B156" s="51">
        <v>804</v>
      </c>
      <c r="C156" s="31" t="s">
        <v>137</v>
      </c>
      <c r="D156" s="31" t="s">
        <v>145</v>
      </c>
      <c r="E156" s="27">
        <v>230</v>
      </c>
    </row>
    <row r="157" spans="1:5" ht="29.25" customHeight="1">
      <c r="A157" s="162" t="s">
        <v>177</v>
      </c>
      <c r="B157" s="51">
        <v>804</v>
      </c>
      <c r="C157" s="31" t="s">
        <v>176</v>
      </c>
      <c r="D157" s="31"/>
      <c r="E157" s="32">
        <f>E158</f>
        <v>1700</v>
      </c>
    </row>
    <row r="158" spans="1:5" ht="18" customHeight="1">
      <c r="A158" s="162" t="s">
        <v>362</v>
      </c>
      <c r="B158" s="51">
        <v>804</v>
      </c>
      <c r="C158" s="31" t="s">
        <v>176</v>
      </c>
      <c r="D158" s="31" t="s">
        <v>350</v>
      </c>
      <c r="E158" s="32">
        <f>E159</f>
        <v>1700</v>
      </c>
    </row>
    <row r="159" spans="1:5" ht="17.25" customHeight="1">
      <c r="A159" s="162" t="s">
        <v>328</v>
      </c>
      <c r="B159" s="51">
        <v>804</v>
      </c>
      <c r="C159" s="31" t="s">
        <v>176</v>
      </c>
      <c r="D159" s="31" t="s">
        <v>145</v>
      </c>
      <c r="E159" s="32">
        <v>1700</v>
      </c>
    </row>
    <row r="160" spans="1:5" ht="17.25" customHeight="1">
      <c r="A160" s="233" t="s">
        <v>91</v>
      </c>
      <c r="B160" s="223">
        <v>1000</v>
      </c>
      <c r="C160" s="224"/>
      <c r="D160" s="224"/>
      <c r="E160" s="225">
        <f>E161</f>
        <v>18124</v>
      </c>
    </row>
    <row r="161" spans="1:5" ht="15" customHeight="1">
      <c r="A161" s="230" t="s">
        <v>92</v>
      </c>
      <c r="B161" s="227">
        <v>1004</v>
      </c>
      <c r="C161" s="228"/>
      <c r="D161" s="228"/>
      <c r="E161" s="229">
        <f>E162+E167+E174+E177</f>
        <v>18124</v>
      </c>
    </row>
    <row r="162" spans="1:5" ht="28.5">
      <c r="A162" s="162" t="s">
        <v>340</v>
      </c>
      <c r="B162" s="30">
        <v>1004</v>
      </c>
      <c r="C162" s="31" t="s">
        <v>208</v>
      </c>
      <c r="D162" s="31"/>
      <c r="E162" s="32">
        <f>E163+E165</f>
        <v>3497.1</v>
      </c>
    </row>
    <row r="163" spans="1:5" ht="28.5">
      <c r="A163" s="162" t="s">
        <v>357</v>
      </c>
      <c r="B163" s="30">
        <v>1004</v>
      </c>
      <c r="C163" s="31" t="s">
        <v>208</v>
      </c>
      <c r="D163" s="31" t="s">
        <v>358</v>
      </c>
      <c r="E163" s="32">
        <f>E164</f>
        <v>3256.6</v>
      </c>
    </row>
    <row r="164" spans="1:5" ht="21" customHeight="1">
      <c r="A164" s="162" t="s">
        <v>323</v>
      </c>
      <c r="B164" s="30">
        <v>1004</v>
      </c>
      <c r="C164" s="31" t="s">
        <v>208</v>
      </c>
      <c r="D164" s="31" t="s">
        <v>325</v>
      </c>
      <c r="E164" s="32">
        <v>3256.6</v>
      </c>
    </row>
    <row r="165" spans="1:5" ht="21" customHeight="1">
      <c r="A165" s="162" t="s">
        <v>362</v>
      </c>
      <c r="B165" s="30">
        <v>1004</v>
      </c>
      <c r="C165" s="31" t="s">
        <v>208</v>
      </c>
      <c r="D165" s="31" t="s">
        <v>350</v>
      </c>
      <c r="E165" s="32">
        <f>E166</f>
        <v>240.5</v>
      </c>
    </row>
    <row r="166" spans="1:5" ht="18" customHeight="1">
      <c r="A166" s="162" t="s">
        <v>328</v>
      </c>
      <c r="B166" s="30">
        <v>1004</v>
      </c>
      <c r="C166" s="31" t="s">
        <v>208</v>
      </c>
      <c r="D166" s="31" t="s">
        <v>145</v>
      </c>
      <c r="E166" s="32">
        <v>240.5</v>
      </c>
    </row>
    <row r="167" spans="1:5" s="18" customFormat="1" ht="27" customHeight="1">
      <c r="A167" s="162" t="s">
        <v>338</v>
      </c>
      <c r="B167" s="203">
        <v>1004</v>
      </c>
      <c r="C167" s="204" t="s">
        <v>339</v>
      </c>
      <c r="D167" s="31"/>
      <c r="E167" s="32">
        <f>E169+E171+E173</f>
        <v>1602.3999999999999</v>
      </c>
    </row>
    <row r="168" spans="1:5" s="18" customFormat="1" ht="27" customHeight="1">
      <c r="A168" s="162" t="s">
        <v>357</v>
      </c>
      <c r="B168" s="51">
        <v>1004</v>
      </c>
      <c r="C168" s="31" t="s">
        <v>339</v>
      </c>
      <c r="D168" s="204" t="s">
        <v>358</v>
      </c>
      <c r="E168" s="32">
        <f>E169</f>
        <v>173.6</v>
      </c>
    </row>
    <row r="169" spans="1:5" ht="18" customHeight="1">
      <c r="A169" s="162" t="s">
        <v>323</v>
      </c>
      <c r="B169" s="51">
        <v>1004</v>
      </c>
      <c r="C169" s="31" t="s">
        <v>339</v>
      </c>
      <c r="D169" s="31" t="s">
        <v>325</v>
      </c>
      <c r="E169" s="32">
        <v>173.6</v>
      </c>
    </row>
    <row r="170" spans="1:5" ht="18" customHeight="1">
      <c r="A170" s="162" t="s">
        <v>362</v>
      </c>
      <c r="B170" s="51">
        <v>1004</v>
      </c>
      <c r="C170" s="31" t="s">
        <v>339</v>
      </c>
      <c r="D170" s="31" t="s">
        <v>350</v>
      </c>
      <c r="E170" s="32">
        <f>E171</f>
        <v>1411.2</v>
      </c>
    </row>
    <row r="171" spans="1:5" ht="18" customHeight="1">
      <c r="A171" s="162" t="s">
        <v>328</v>
      </c>
      <c r="B171" s="51">
        <v>1004</v>
      </c>
      <c r="C171" s="31" t="s">
        <v>339</v>
      </c>
      <c r="D171" s="31" t="s">
        <v>145</v>
      </c>
      <c r="E171" s="32">
        <v>1411.2</v>
      </c>
    </row>
    <row r="172" spans="1:5" ht="18" customHeight="1">
      <c r="A172" s="162" t="s">
        <v>355</v>
      </c>
      <c r="B172" s="51">
        <v>1004</v>
      </c>
      <c r="C172" s="31" t="s">
        <v>339</v>
      </c>
      <c r="D172" s="215" t="s">
        <v>356</v>
      </c>
      <c r="E172" s="216">
        <f>E173</f>
        <v>17.6</v>
      </c>
    </row>
    <row r="173" spans="1:5" ht="18" customHeight="1">
      <c r="A173" s="162" t="s">
        <v>147</v>
      </c>
      <c r="B173" s="51">
        <v>1004</v>
      </c>
      <c r="C173" s="31" t="s">
        <v>339</v>
      </c>
      <c r="D173" s="31" t="s">
        <v>146</v>
      </c>
      <c r="E173" s="32">
        <v>17.6</v>
      </c>
    </row>
    <row r="174" spans="1:5" ht="27.75" customHeight="1">
      <c r="A174" s="167" t="s">
        <v>209</v>
      </c>
      <c r="B174" s="30">
        <v>1004</v>
      </c>
      <c r="C174" s="212" t="s">
        <v>210</v>
      </c>
      <c r="D174" s="212"/>
      <c r="E174" s="217">
        <f>E175</f>
        <v>9099.6</v>
      </c>
    </row>
    <row r="175" spans="1:5" ht="18.75" customHeight="1">
      <c r="A175" s="211" t="s">
        <v>353</v>
      </c>
      <c r="B175" s="30">
        <v>1004</v>
      </c>
      <c r="C175" s="212" t="s">
        <v>210</v>
      </c>
      <c r="D175" s="212" t="s">
        <v>354</v>
      </c>
      <c r="E175" s="217">
        <f>E176</f>
        <v>9099.6</v>
      </c>
    </row>
    <row r="176" spans="1:5" ht="19.5" customHeight="1">
      <c r="A176" s="162" t="s">
        <v>351</v>
      </c>
      <c r="B176" s="51">
        <v>1004</v>
      </c>
      <c r="C176" s="31" t="s">
        <v>210</v>
      </c>
      <c r="D176" s="31" t="s">
        <v>352</v>
      </c>
      <c r="E176" s="32">
        <v>9099.6</v>
      </c>
    </row>
    <row r="177" spans="1:5" ht="19.5" customHeight="1">
      <c r="A177" s="162" t="s">
        <v>213</v>
      </c>
      <c r="B177" s="55">
        <v>1004</v>
      </c>
      <c r="C177" s="56" t="s">
        <v>343</v>
      </c>
      <c r="D177" s="56"/>
      <c r="E177" s="57">
        <f>E178</f>
        <v>3924.9</v>
      </c>
    </row>
    <row r="178" spans="1:5" ht="19.5" customHeight="1">
      <c r="A178" s="162" t="s">
        <v>353</v>
      </c>
      <c r="B178" s="59">
        <v>1004</v>
      </c>
      <c r="C178" s="60" t="s">
        <v>343</v>
      </c>
      <c r="D178" s="60" t="s">
        <v>354</v>
      </c>
      <c r="E178" s="132">
        <f>G179+E180</f>
        <v>3924.9</v>
      </c>
    </row>
    <row r="179" spans="1:6" ht="18" customHeight="1">
      <c r="A179" s="211" t="s">
        <v>351</v>
      </c>
      <c r="B179" s="59">
        <v>1004</v>
      </c>
      <c r="C179" s="60" t="s">
        <v>343</v>
      </c>
      <c r="D179" s="60" t="s">
        <v>352</v>
      </c>
      <c r="E179" s="132">
        <v>0</v>
      </c>
      <c r="F179">
        <v>-3924.9</v>
      </c>
    </row>
    <row r="180" spans="1:6" ht="18" customHeight="1">
      <c r="A180" s="211" t="s">
        <v>366</v>
      </c>
      <c r="B180" s="59">
        <v>1004</v>
      </c>
      <c r="C180" s="60" t="s">
        <v>343</v>
      </c>
      <c r="D180" s="60" t="s">
        <v>367</v>
      </c>
      <c r="E180" s="132">
        <v>3924.9</v>
      </c>
      <c r="F180">
        <v>3924.9</v>
      </c>
    </row>
    <row r="181" spans="1:5" ht="18.75" customHeight="1">
      <c r="A181" s="222" t="s">
        <v>100</v>
      </c>
      <c r="B181" s="223">
        <v>1100</v>
      </c>
      <c r="C181" s="224"/>
      <c r="D181" s="224"/>
      <c r="E181" s="225">
        <f>E182</f>
        <v>1262</v>
      </c>
    </row>
    <row r="182" spans="1:5" ht="15.75" customHeight="1">
      <c r="A182" s="226" t="s">
        <v>101</v>
      </c>
      <c r="B182" s="227">
        <v>1102</v>
      </c>
      <c r="C182" s="228"/>
      <c r="D182" s="228"/>
      <c r="E182" s="229">
        <f>E183</f>
        <v>1262</v>
      </c>
    </row>
    <row r="183" spans="1:5" ht="19.5" customHeight="1">
      <c r="A183" s="230" t="s">
        <v>97</v>
      </c>
      <c r="B183" s="231">
        <v>1102</v>
      </c>
      <c r="C183" s="232" t="s">
        <v>199</v>
      </c>
      <c r="D183" s="232"/>
      <c r="E183" s="57">
        <f>E184</f>
        <v>1262</v>
      </c>
    </row>
    <row r="184" spans="1:5" ht="19.5" customHeight="1">
      <c r="A184" s="230" t="s">
        <v>362</v>
      </c>
      <c r="B184" s="231">
        <v>1102</v>
      </c>
      <c r="C184" s="232" t="s">
        <v>199</v>
      </c>
      <c r="D184" s="232" t="s">
        <v>350</v>
      </c>
      <c r="E184" s="57">
        <f>E185</f>
        <v>1262</v>
      </c>
    </row>
    <row r="185" spans="1:5" ht="18" customHeight="1">
      <c r="A185" s="230" t="s">
        <v>328</v>
      </c>
      <c r="B185" s="231">
        <v>1102</v>
      </c>
      <c r="C185" s="232" t="s">
        <v>199</v>
      </c>
      <c r="D185" s="232" t="s">
        <v>145</v>
      </c>
      <c r="E185" s="57">
        <v>1262</v>
      </c>
    </row>
    <row r="186" spans="1:5" ht="15.75" customHeight="1">
      <c r="A186" s="233" t="s">
        <v>102</v>
      </c>
      <c r="B186" s="223">
        <v>1200</v>
      </c>
      <c r="C186" s="224"/>
      <c r="D186" s="224"/>
      <c r="E186" s="225">
        <f>E187</f>
        <v>676.6</v>
      </c>
    </row>
    <row r="187" spans="1:5" ht="17.25" customHeight="1">
      <c r="A187" s="172" t="s">
        <v>15</v>
      </c>
      <c r="B187" s="25">
        <v>1202</v>
      </c>
      <c r="C187" s="26"/>
      <c r="D187" s="26"/>
      <c r="E187" s="27">
        <f>E188</f>
        <v>676.6</v>
      </c>
    </row>
    <row r="188" spans="1:5" ht="18" customHeight="1">
      <c r="A188" s="162" t="s">
        <v>131</v>
      </c>
      <c r="B188" s="51">
        <v>1202</v>
      </c>
      <c r="C188" s="31" t="s">
        <v>98</v>
      </c>
      <c r="D188" s="31"/>
      <c r="E188" s="32">
        <f>E189</f>
        <v>676.6</v>
      </c>
    </row>
    <row r="189" spans="1:5" ht="18" customHeight="1">
      <c r="A189" s="162" t="s">
        <v>362</v>
      </c>
      <c r="B189" s="51">
        <v>1202</v>
      </c>
      <c r="C189" s="31" t="s">
        <v>98</v>
      </c>
      <c r="D189" s="31" t="s">
        <v>350</v>
      </c>
      <c r="E189" s="32">
        <f>E190</f>
        <v>676.6</v>
      </c>
    </row>
    <row r="190" spans="1:5" ht="16.5" customHeight="1">
      <c r="A190" s="162" t="s">
        <v>328</v>
      </c>
      <c r="B190" s="51">
        <v>1202</v>
      </c>
      <c r="C190" s="31" t="s">
        <v>98</v>
      </c>
      <c r="D190" s="31" t="s">
        <v>145</v>
      </c>
      <c r="E190" s="32">
        <v>676.6</v>
      </c>
    </row>
    <row r="191" spans="1:5" ht="21.75" customHeight="1">
      <c r="A191" s="173" t="s">
        <v>95</v>
      </c>
      <c r="B191" s="79"/>
      <c r="C191" s="80"/>
      <c r="D191" s="80"/>
      <c r="E191" s="81">
        <f>E14+E79+E84+E89+E124+E148+E160+E181+E186</f>
        <v>120545</v>
      </c>
    </row>
    <row r="194" ht="15">
      <c r="E194" s="133"/>
    </row>
    <row r="196" ht="12.75">
      <c r="E196" s="131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pans="1:6" s="20" customFormat="1" ht="15.75">
      <c r="A10" s="9" t="s">
        <v>335</v>
      </c>
      <c r="F10" s="140"/>
    </row>
    <row r="11" spans="1:6" s="20" customFormat="1" ht="15.75">
      <c r="A11" s="9" t="s">
        <v>346</v>
      </c>
      <c r="F11" s="140"/>
    </row>
    <row r="12" spans="1:5" ht="15.75">
      <c r="A12" t="s">
        <v>345</v>
      </c>
      <c r="E12" s="17" t="s">
        <v>197</v>
      </c>
    </row>
    <row r="13" spans="1:5" ht="12.75" customHeight="1">
      <c r="A13" s="456" t="s">
        <v>37</v>
      </c>
      <c r="B13" s="452" t="s">
        <v>39</v>
      </c>
      <c r="C13" s="452" t="s">
        <v>34</v>
      </c>
      <c r="D13" s="452" t="s">
        <v>40</v>
      </c>
      <c r="E13" s="452" t="s">
        <v>41</v>
      </c>
    </row>
    <row r="14" spans="1:5" ht="12.75" customHeight="1">
      <c r="A14" s="457"/>
      <c r="B14" s="453"/>
      <c r="C14" s="453"/>
      <c r="D14" s="453"/>
      <c r="E14" s="453"/>
    </row>
    <row r="15" spans="1:5" ht="15">
      <c r="A15" s="249" t="s">
        <v>43</v>
      </c>
      <c r="B15" s="250">
        <v>100</v>
      </c>
      <c r="C15" s="239"/>
      <c r="D15" s="239"/>
      <c r="E15" s="251">
        <f>E16+E20</f>
        <v>4227.8</v>
      </c>
    </row>
    <row r="16" spans="1:5" s="139" customFormat="1" ht="30.75" customHeight="1">
      <c r="A16" s="187" t="s">
        <v>45</v>
      </c>
      <c r="B16" s="189">
        <v>102</v>
      </c>
      <c r="C16" s="190"/>
      <c r="D16" s="190"/>
      <c r="E16" s="191">
        <f>E17</f>
        <v>1044.3</v>
      </c>
    </row>
    <row r="17" spans="1:5" ht="18.75" customHeight="1">
      <c r="A17" s="162" t="s">
        <v>178</v>
      </c>
      <c r="B17" s="51">
        <v>102</v>
      </c>
      <c r="C17" s="31" t="s">
        <v>47</v>
      </c>
      <c r="D17" s="31"/>
      <c r="E17" s="32">
        <f>E19</f>
        <v>1044.3</v>
      </c>
    </row>
    <row r="18" spans="1:5" ht="27" customHeight="1">
      <c r="A18" s="162" t="s">
        <v>357</v>
      </c>
      <c r="B18" s="51">
        <v>102</v>
      </c>
      <c r="C18" s="31" t="s">
        <v>47</v>
      </c>
      <c r="D18" s="31" t="s">
        <v>358</v>
      </c>
      <c r="E18" s="32">
        <f>E19</f>
        <v>1044.3</v>
      </c>
    </row>
    <row r="19" spans="1:5" ht="19.5" customHeight="1">
      <c r="A19" s="162" t="s">
        <v>323</v>
      </c>
      <c r="B19" s="51">
        <v>102</v>
      </c>
      <c r="C19" s="31" t="s">
        <v>47</v>
      </c>
      <c r="D19" s="31" t="s">
        <v>325</v>
      </c>
      <c r="E19" s="32">
        <v>1044.3</v>
      </c>
    </row>
    <row r="20" spans="1:5" s="139" customFormat="1" ht="33" customHeight="1">
      <c r="A20" s="187" t="s">
        <v>50</v>
      </c>
      <c r="B20" s="189">
        <v>103</v>
      </c>
      <c r="C20" s="190"/>
      <c r="D20" s="190"/>
      <c r="E20" s="191">
        <f>E21+E24+E27</f>
        <v>3183.5</v>
      </c>
    </row>
    <row r="21" spans="1:5" ht="17.25" customHeight="1">
      <c r="A21" s="162" t="s">
        <v>180</v>
      </c>
      <c r="B21" s="51">
        <v>103</v>
      </c>
      <c r="C21" s="31" t="s">
        <v>52</v>
      </c>
      <c r="D21" s="31"/>
      <c r="E21" s="32">
        <f>E23</f>
        <v>897.3</v>
      </c>
    </row>
    <row r="22" spans="1:5" ht="27" customHeight="1">
      <c r="A22" s="162" t="s">
        <v>357</v>
      </c>
      <c r="B22" s="51">
        <v>103</v>
      </c>
      <c r="C22" s="31" t="s">
        <v>52</v>
      </c>
      <c r="D22" s="31" t="s">
        <v>358</v>
      </c>
      <c r="E22" s="32">
        <f>E23</f>
        <v>897.3</v>
      </c>
    </row>
    <row r="23" spans="1:5" ht="16.5" customHeight="1">
      <c r="A23" s="162" t="s">
        <v>323</v>
      </c>
      <c r="B23" s="51">
        <v>103</v>
      </c>
      <c r="C23" s="31" t="s">
        <v>52</v>
      </c>
      <c r="D23" s="31" t="s">
        <v>325</v>
      </c>
      <c r="E23" s="32">
        <v>897.3</v>
      </c>
    </row>
    <row r="24" spans="1:5" ht="19.5" customHeight="1">
      <c r="A24" s="162" t="s">
        <v>55</v>
      </c>
      <c r="B24" s="51">
        <v>103</v>
      </c>
      <c r="C24" s="31" t="s">
        <v>56</v>
      </c>
      <c r="D24" s="31"/>
      <c r="E24" s="32">
        <f>E26</f>
        <v>239.2</v>
      </c>
    </row>
    <row r="25" spans="1:5" ht="29.25" customHeight="1">
      <c r="A25" s="162" t="s">
        <v>357</v>
      </c>
      <c r="B25" s="25">
        <v>103</v>
      </c>
      <c r="C25" s="31" t="s">
        <v>56</v>
      </c>
      <c r="D25" s="31" t="s">
        <v>358</v>
      </c>
      <c r="E25" s="32">
        <f>E26</f>
        <v>239.2</v>
      </c>
    </row>
    <row r="26" spans="1:5" ht="21" customHeight="1">
      <c r="A26" s="162" t="s">
        <v>323</v>
      </c>
      <c r="B26" s="51">
        <v>103</v>
      </c>
      <c r="C26" s="31" t="s">
        <v>56</v>
      </c>
      <c r="D26" s="31" t="s">
        <v>325</v>
      </c>
      <c r="E26" s="32">
        <v>239.2</v>
      </c>
    </row>
    <row r="27" spans="1:5" ht="16.5" customHeight="1">
      <c r="A27" s="162" t="s">
        <v>59</v>
      </c>
      <c r="B27" s="51">
        <v>103</v>
      </c>
      <c r="C27" s="31" t="s">
        <v>60</v>
      </c>
      <c r="D27" s="31"/>
      <c r="E27" s="32">
        <f>E28+E31+E33</f>
        <v>2047</v>
      </c>
    </row>
    <row r="28" spans="1:5" ht="27.75" customHeight="1">
      <c r="A28" s="162" t="s">
        <v>357</v>
      </c>
      <c r="B28" s="51">
        <v>103</v>
      </c>
      <c r="C28" s="31" t="s">
        <v>60</v>
      </c>
      <c r="D28" s="31" t="s">
        <v>358</v>
      </c>
      <c r="E28" s="32">
        <f>E29</f>
        <v>1946.6</v>
      </c>
    </row>
    <row r="29" spans="1:6" ht="21.75" customHeight="1">
      <c r="A29" s="162" t="s">
        <v>323</v>
      </c>
      <c r="B29" s="51">
        <v>103</v>
      </c>
      <c r="C29" s="31" t="s">
        <v>60</v>
      </c>
      <c r="D29" s="31" t="s">
        <v>325</v>
      </c>
      <c r="E29" s="32">
        <v>1946.6</v>
      </c>
      <c r="F29">
        <v>-657.6</v>
      </c>
    </row>
    <row r="30" spans="1:5" ht="21.75" customHeight="1">
      <c r="A30" s="162" t="s">
        <v>362</v>
      </c>
      <c r="B30" s="51">
        <v>103</v>
      </c>
      <c r="C30" s="31" t="s">
        <v>60</v>
      </c>
      <c r="D30" s="31" t="s">
        <v>350</v>
      </c>
      <c r="E30" s="32">
        <f>E31</f>
        <v>99.4</v>
      </c>
    </row>
    <row r="31" spans="1:5" ht="19.5" customHeight="1">
      <c r="A31" s="162" t="s">
        <v>328</v>
      </c>
      <c r="B31" s="51">
        <v>103</v>
      </c>
      <c r="C31" s="31" t="s">
        <v>60</v>
      </c>
      <c r="D31" s="31" t="s">
        <v>145</v>
      </c>
      <c r="E31" s="32">
        <v>99.4</v>
      </c>
    </row>
    <row r="32" spans="1:5" ht="19.5" customHeight="1">
      <c r="A32" s="162" t="s">
        <v>355</v>
      </c>
      <c r="B32" s="51">
        <v>103</v>
      </c>
      <c r="C32" s="31" t="s">
        <v>60</v>
      </c>
      <c r="D32" s="31" t="s">
        <v>356</v>
      </c>
      <c r="E32" s="32">
        <f>E33</f>
        <v>1</v>
      </c>
    </row>
    <row r="33" spans="1:5" ht="17.25" customHeight="1">
      <c r="A33" s="162" t="s">
        <v>329</v>
      </c>
      <c r="B33" s="51">
        <v>103</v>
      </c>
      <c r="C33" s="31" t="s">
        <v>60</v>
      </c>
      <c r="D33" s="31" t="s">
        <v>146</v>
      </c>
      <c r="E33" s="32">
        <v>1</v>
      </c>
    </row>
    <row r="34" spans="1:5" s="139" customFormat="1" ht="36" customHeight="1">
      <c r="A34" s="255" t="s">
        <v>67</v>
      </c>
      <c r="B34" s="253">
        <v>104</v>
      </c>
      <c r="C34" s="143"/>
      <c r="D34" s="143"/>
      <c r="E34" s="254">
        <f>E35+E38+E45</f>
        <v>17713</v>
      </c>
    </row>
    <row r="35" spans="1:5" ht="24.75" customHeight="1">
      <c r="A35" s="164" t="s">
        <v>179</v>
      </c>
      <c r="B35" s="51">
        <v>104</v>
      </c>
      <c r="C35" s="31" t="s">
        <v>69</v>
      </c>
      <c r="D35" s="31"/>
      <c r="E35" s="32">
        <f>E36</f>
        <v>1044.3</v>
      </c>
    </row>
    <row r="36" spans="1:5" ht="28.5" customHeight="1">
      <c r="A36" s="162" t="s">
        <v>357</v>
      </c>
      <c r="B36" s="51">
        <v>104</v>
      </c>
      <c r="C36" s="31" t="s">
        <v>69</v>
      </c>
      <c r="D36" s="31" t="s">
        <v>358</v>
      </c>
      <c r="E36" s="32">
        <f>E37</f>
        <v>1044.3</v>
      </c>
    </row>
    <row r="37" spans="1:5" ht="21.75" customHeight="1">
      <c r="A37" s="162" t="s">
        <v>323</v>
      </c>
      <c r="B37" s="51">
        <v>104</v>
      </c>
      <c r="C37" s="31" t="s">
        <v>69</v>
      </c>
      <c r="D37" s="31" t="s">
        <v>325</v>
      </c>
      <c r="E37" s="32">
        <v>1044.3</v>
      </c>
    </row>
    <row r="38" spans="1:5" ht="18.75" customHeight="1">
      <c r="A38" s="162" t="s">
        <v>71</v>
      </c>
      <c r="B38" s="51">
        <v>104</v>
      </c>
      <c r="C38" s="31" t="s">
        <v>72</v>
      </c>
      <c r="D38" s="136"/>
      <c r="E38" s="32">
        <f>E39+E42+E44</f>
        <v>16663.4</v>
      </c>
    </row>
    <row r="39" spans="1:5" ht="29.25" customHeight="1">
      <c r="A39" s="162" t="s">
        <v>357</v>
      </c>
      <c r="B39" s="51">
        <v>104</v>
      </c>
      <c r="C39" s="31" t="s">
        <v>72</v>
      </c>
      <c r="D39" s="31" t="s">
        <v>358</v>
      </c>
      <c r="E39" s="32">
        <f>E40</f>
        <v>15646.3</v>
      </c>
    </row>
    <row r="40" spans="1:6" ht="21" customHeight="1">
      <c r="A40" s="162" t="s">
        <v>323</v>
      </c>
      <c r="B40" s="51">
        <v>104</v>
      </c>
      <c r="C40" s="31" t="s">
        <v>72</v>
      </c>
      <c r="D40" s="31" t="s">
        <v>325</v>
      </c>
      <c r="E40" s="32">
        <v>15646.3</v>
      </c>
      <c r="F40">
        <v>657.6</v>
      </c>
    </row>
    <row r="41" spans="1:5" ht="18" customHeight="1">
      <c r="A41" s="162" t="s">
        <v>362</v>
      </c>
      <c r="B41" s="51">
        <v>104</v>
      </c>
      <c r="C41" s="31" t="s">
        <v>72</v>
      </c>
      <c r="D41" s="31" t="s">
        <v>350</v>
      </c>
      <c r="E41" s="32">
        <f>E42</f>
        <v>1000.2</v>
      </c>
    </row>
    <row r="42" spans="1:5" ht="18.75" customHeight="1">
      <c r="A42" s="162" t="s">
        <v>328</v>
      </c>
      <c r="B42" s="51">
        <v>104</v>
      </c>
      <c r="C42" s="31" t="s">
        <v>72</v>
      </c>
      <c r="D42" s="31" t="s">
        <v>145</v>
      </c>
      <c r="E42" s="32">
        <v>1000.2</v>
      </c>
    </row>
    <row r="43" spans="1:5" ht="18.75" customHeight="1">
      <c r="A43" s="162" t="s">
        <v>355</v>
      </c>
      <c r="B43" s="51">
        <v>104</v>
      </c>
      <c r="C43" s="31" t="s">
        <v>72</v>
      </c>
      <c r="D43" s="31" t="s">
        <v>356</v>
      </c>
      <c r="E43" s="32">
        <f>E44</f>
        <v>16.9</v>
      </c>
    </row>
    <row r="44" spans="1:5" ht="17.25" customHeight="1">
      <c r="A44" s="162" t="s">
        <v>147</v>
      </c>
      <c r="B44" s="51">
        <v>104</v>
      </c>
      <c r="C44" s="31" t="s">
        <v>72</v>
      </c>
      <c r="D44" s="31" t="s">
        <v>146</v>
      </c>
      <c r="E44" s="32">
        <v>16.9</v>
      </c>
    </row>
    <row r="45" spans="1:5" ht="24" customHeight="1">
      <c r="A45" s="164" t="s">
        <v>214</v>
      </c>
      <c r="B45" s="51">
        <v>104</v>
      </c>
      <c r="C45" s="31" t="s">
        <v>215</v>
      </c>
      <c r="D45" s="31"/>
      <c r="E45" s="32">
        <f>E46</f>
        <v>5.3</v>
      </c>
    </row>
    <row r="46" spans="1:5" ht="20.25" customHeight="1">
      <c r="A46" s="162" t="s">
        <v>362</v>
      </c>
      <c r="B46" s="51">
        <v>104</v>
      </c>
      <c r="C46" s="31" t="s">
        <v>215</v>
      </c>
      <c r="D46" s="31" t="s">
        <v>350</v>
      </c>
      <c r="E46" s="32">
        <f>E47</f>
        <v>5.3</v>
      </c>
    </row>
    <row r="47" spans="1:5" ht="21.75" customHeight="1">
      <c r="A47" s="162" t="s">
        <v>328</v>
      </c>
      <c r="B47" s="51">
        <v>104</v>
      </c>
      <c r="C47" s="31" t="s">
        <v>215</v>
      </c>
      <c r="D47" s="31" t="s">
        <v>145</v>
      </c>
      <c r="E47" s="32">
        <v>5.3</v>
      </c>
    </row>
    <row r="48" spans="1:5" s="10" customFormat="1" ht="18.75" customHeight="1">
      <c r="A48" s="252" t="s">
        <v>204</v>
      </c>
      <c r="B48" s="253">
        <v>107</v>
      </c>
      <c r="C48" s="143"/>
      <c r="D48" s="143"/>
      <c r="E48" s="254">
        <f>E49</f>
        <v>4668.5</v>
      </c>
    </row>
    <row r="49" spans="1:5" s="19" customFormat="1" ht="18.75" customHeight="1">
      <c r="A49" s="162" t="s">
        <v>331</v>
      </c>
      <c r="B49" s="25">
        <v>107</v>
      </c>
      <c r="C49" s="26" t="s">
        <v>206</v>
      </c>
      <c r="D49" s="26"/>
      <c r="E49" s="27">
        <f>E51+E53</f>
        <v>4668.5</v>
      </c>
    </row>
    <row r="50" spans="1:5" s="19" customFormat="1" ht="29.25" customHeight="1">
      <c r="A50" s="162" t="s">
        <v>357</v>
      </c>
      <c r="B50" s="51">
        <v>107</v>
      </c>
      <c r="C50" s="31" t="s">
        <v>206</v>
      </c>
      <c r="D50" s="26" t="s">
        <v>358</v>
      </c>
      <c r="E50" s="27">
        <f>E51</f>
        <v>3561.2</v>
      </c>
    </row>
    <row r="51" spans="1:5" ht="18.75" customHeight="1">
      <c r="A51" s="162" t="s">
        <v>323</v>
      </c>
      <c r="B51" s="51">
        <v>107</v>
      </c>
      <c r="C51" s="31" t="s">
        <v>206</v>
      </c>
      <c r="D51" s="31" t="s">
        <v>325</v>
      </c>
      <c r="E51" s="32">
        <v>3561.2</v>
      </c>
    </row>
    <row r="52" spans="1:5" ht="18.75" customHeight="1">
      <c r="A52" s="162" t="s">
        <v>362</v>
      </c>
      <c r="B52" s="51">
        <v>107</v>
      </c>
      <c r="C52" s="31" t="s">
        <v>206</v>
      </c>
      <c r="D52" s="31" t="s">
        <v>350</v>
      </c>
      <c r="E52" s="32">
        <f>E53</f>
        <v>1107.3</v>
      </c>
    </row>
    <row r="53" spans="1:5" ht="18.75" customHeight="1">
      <c r="A53" s="162" t="s">
        <v>328</v>
      </c>
      <c r="B53" s="51">
        <v>107</v>
      </c>
      <c r="C53" s="31" t="s">
        <v>206</v>
      </c>
      <c r="D53" s="31" t="s">
        <v>145</v>
      </c>
      <c r="E53" s="32">
        <v>1107.3</v>
      </c>
    </row>
    <row r="54" spans="1:5" ht="21" customHeight="1">
      <c r="A54" s="252" t="s">
        <v>3</v>
      </c>
      <c r="B54" s="253">
        <v>111</v>
      </c>
      <c r="C54" s="143"/>
      <c r="D54" s="143"/>
      <c r="E54" s="254">
        <f>E55</f>
        <v>1246</v>
      </c>
    </row>
    <row r="55" spans="1:5" ht="20.25" customHeight="1">
      <c r="A55" s="241" t="s">
        <v>105</v>
      </c>
      <c r="B55" s="51">
        <v>111</v>
      </c>
      <c r="C55" s="31" t="s">
        <v>73</v>
      </c>
      <c r="D55" s="31"/>
      <c r="E55" s="32">
        <f>E56</f>
        <v>1246</v>
      </c>
    </row>
    <row r="56" spans="1:5" ht="18" customHeight="1">
      <c r="A56" s="162" t="s">
        <v>355</v>
      </c>
      <c r="B56" s="51">
        <v>111</v>
      </c>
      <c r="C56" s="31" t="s">
        <v>73</v>
      </c>
      <c r="D56" s="31" t="s">
        <v>356</v>
      </c>
      <c r="E56" s="32">
        <f>E57</f>
        <v>1246</v>
      </c>
    </row>
    <row r="57" spans="1:5" ht="14.25">
      <c r="A57" s="241" t="s">
        <v>148</v>
      </c>
      <c r="B57" s="51">
        <v>111</v>
      </c>
      <c r="C57" s="31" t="s">
        <v>73</v>
      </c>
      <c r="D57" s="31" t="s">
        <v>149</v>
      </c>
      <c r="E57" s="32">
        <v>1246</v>
      </c>
    </row>
    <row r="58" spans="1:5" s="139" customFormat="1" ht="18.75" customHeight="1">
      <c r="A58" s="242" t="s">
        <v>4</v>
      </c>
      <c r="B58" s="189">
        <v>113</v>
      </c>
      <c r="C58" s="190"/>
      <c r="D58" s="190"/>
      <c r="E58" s="191">
        <f>E59++E68+E62+E65+E71+E74+E77</f>
        <v>976</v>
      </c>
    </row>
    <row r="59" spans="1:5" ht="17.25" customHeight="1">
      <c r="A59" s="162" t="s">
        <v>62</v>
      </c>
      <c r="B59" s="51">
        <v>113</v>
      </c>
      <c r="C59" s="31" t="s">
        <v>337</v>
      </c>
      <c r="D59" s="31"/>
      <c r="E59" s="32">
        <f>E60</f>
        <v>72</v>
      </c>
    </row>
    <row r="60" spans="1:5" ht="17.25" customHeight="1">
      <c r="A60" s="162" t="s">
        <v>355</v>
      </c>
      <c r="B60" s="51">
        <v>113</v>
      </c>
      <c r="C60" s="31" t="s">
        <v>337</v>
      </c>
      <c r="D60" s="31" t="s">
        <v>356</v>
      </c>
      <c r="E60" s="32">
        <f>E61</f>
        <v>72</v>
      </c>
    </row>
    <row r="61" spans="1:5" ht="18.75" customHeight="1">
      <c r="A61" s="162" t="s">
        <v>329</v>
      </c>
      <c r="B61" s="51">
        <v>113</v>
      </c>
      <c r="C61" s="31" t="s">
        <v>337</v>
      </c>
      <c r="D61" s="31" t="s">
        <v>146</v>
      </c>
      <c r="E61" s="32">
        <v>72</v>
      </c>
    </row>
    <row r="62" spans="1:5" ht="28.5" customHeight="1">
      <c r="A62" s="162" t="s">
        <v>103</v>
      </c>
      <c r="B62" s="51">
        <v>113</v>
      </c>
      <c r="C62" s="31" t="s">
        <v>104</v>
      </c>
      <c r="D62" s="31"/>
      <c r="E62" s="32">
        <f>E63</f>
        <v>242</v>
      </c>
    </row>
    <row r="63" spans="1:5" ht="17.25" customHeight="1">
      <c r="A63" s="162" t="s">
        <v>359</v>
      </c>
      <c r="B63" s="51">
        <v>113</v>
      </c>
      <c r="C63" s="31" t="s">
        <v>104</v>
      </c>
      <c r="D63" s="31" t="s">
        <v>360</v>
      </c>
      <c r="E63" s="32">
        <f>E64</f>
        <v>242</v>
      </c>
    </row>
    <row r="64" spans="1:5" ht="19.5" customHeight="1">
      <c r="A64" s="162" t="s">
        <v>150</v>
      </c>
      <c r="B64" s="51">
        <v>113</v>
      </c>
      <c r="C64" s="31" t="s">
        <v>104</v>
      </c>
      <c r="D64" s="31" t="s">
        <v>142</v>
      </c>
      <c r="E64" s="32">
        <v>242</v>
      </c>
    </row>
    <row r="65" spans="1:5" ht="18.75" customHeight="1">
      <c r="A65" s="162" t="s">
        <v>74</v>
      </c>
      <c r="B65" s="51">
        <v>113</v>
      </c>
      <c r="C65" s="31" t="s">
        <v>75</v>
      </c>
      <c r="D65" s="31"/>
      <c r="E65" s="32">
        <f>E66</f>
        <v>305</v>
      </c>
    </row>
    <row r="66" spans="1:5" ht="18.75" customHeight="1">
      <c r="A66" s="162" t="s">
        <v>362</v>
      </c>
      <c r="B66" s="51">
        <v>113</v>
      </c>
      <c r="C66" s="31" t="s">
        <v>75</v>
      </c>
      <c r="D66" s="31" t="s">
        <v>350</v>
      </c>
      <c r="E66" s="32">
        <f>E67</f>
        <v>305</v>
      </c>
    </row>
    <row r="67" spans="1:5" ht="18.75" customHeight="1">
      <c r="A67" s="162" t="s">
        <v>328</v>
      </c>
      <c r="B67" s="51">
        <v>113</v>
      </c>
      <c r="C67" s="31" t="s">
        <v>75</v>
      </c>
      <c r="D67" s="31" t="s">
        <v>145</v>
      </c>
      <c r="E67" s="32">
        <v>305</v>
      </c>
    </row>
    <row r="68" spans="1:5" ht="23.25" customHeight="1">
      <c r="A68" s="243" t="s">
        <v>76</v>
      </c>
      <c r="B68" s="51">
        <v>113</v>
      </c>
      <c r="C68" s="31" t="s">
        <v>77</v>
      </c>
      <c r="D68" s="31"/>
      <c r="E68" s="32">
        <f>E69</f>
        <v>97</v>
      </c>
    </row>
    <row r="69" spans="1:5" ht="20.25" customHeight="1">
      <c r="A69" s="162" t="s">
        <v>362</v>
      </c>
      <c r="B69" s="51">
        <v>113</v>
      </c>
      <c r="C69" s="31" t="s">
        <v>77</v>
      </c>
      <c r="D69" s="31" t="s">
        <v>350</v>
      </c>
      <c r="E69" s="32">
        <f>E70</f>
        <v>97</v>
      </c>
    </row>
    <row r="70" spans="1:5" ht="15.75" customHeight="1">
      <c r="A70" s="162" t="s">
        <v>328</v>
      </c>
      <c r="B70" s="51">
        <v>113</v>
      </c>
      <c r="C70" s="31" t="s">
        <v>77</v>
      </c>
      <c r="D70" s="31" t="s">
        <v>145</v>
      </c>
      <c r="E70" s="32">
        <v>97</v>
      </c>
    </row>
    <row r="71" spans="1:5" ht="47.25" customHeight="1">
      <c r="A71" s="162" t="s">
        <v>364</v>
      </c>
      <c r="B71" s="51">
        <v>113</v>
      </c>
      <c r="C71" s="31" t="s">
        <v>349</v>
      </c>
      <c r="D71" s="31"/>
      <c r="E71" s="32">
        <f>E72</f>
        <v>100</v>
      </c>
    </row>
    <row r="72" spans="1:5" ht="18.75" customHeight="1">
      <c r="A72" s="162" t="s">
        <v>362</v>
      </c>
      <c r="B72" s="51">
        <v>113</v>
      </c>
      <c r="C72" s="31" t="s">
        <v>349</v>
      </c>
      <c r="D72" s="31" t="s">
        <v>350</v>
      </c>
      <c r="E72" s="32">
        <f>E73</f>
        <v>100</v>
      </c>
    </row>
    <row r="73" spans="1:5" ht="18.75" customHeight="1">
      <c r="A73" s="162" t="s">
        <v>328</v>
      </c>
      <c r="B73" s="51">
        <v>113</v>
      </c>
      <c r="C73" s="31" t="s">
        <v>349</v>
      </c>
      <c r="D73" s="31" t="s">
        <v>145</v>
      </c>
      <c r="E73" s="32">
        <v>100</v>
      </c>
    </row>
    <row r="74" spans="1:5" ht="19.5" customHeight="1">
      <c r="A74" s="162" t="s">
        <v>131</v>
      </c>
      <c r="B74" s="51">
        <v>113</v>
      </c>
      <c r="C74" s="31" t="s">
        <v>98</v>
      </c>
      <c r="D74" s="31"/>
      <c r="E74" s="32">
        <f>E75</f>
        <v>130</v>
      </c>
    </row>
    <row r="75" spans="1:5" ht="19.5" customHeight="1">
      <c r="A75" s="162" t="s">
        <v>362</v>
      </c>
      <c r="B75" s="51">
        <v>113</v>
      </c>
      <c r="C75" s="31" t="s">
        <v>98</v>
      </c>
      <c r="D75" s="31" t="s">
        <v>350</v>
      </c>
      <c r="E75" s="32">
        <f>E76</f>
        <v>130</v>
      </c>
    </row>
    <row r="76" spans="1:5" ht="19.5" customHeight="1">
      <c r="A76" s="162" t="s">
        <v>328</v>
      </c>
      <c r="B76" s="51">
        <v>113</v>
      </c>
      <c r="C76" s="31" t="s">
        <v>98</v>
      </c>
      <c r="D76" s="31" t="s">
        <v>145</v>
      </c>
      <c r="E76" s="32">
        <v>130</v>
      </c>
    </row>
    <row r="77" spans="1:5" ht="30.75" customHeight="1">
      <c r="A77" s="162" t="s">
        <v>139</v>
      </c>
      <c r="B77" s="51">
        <v>113</v>
      </c>
      <c r="C77" s="31" t="s">
        <v>138</v>
      </c>
      <c r="D77" s="31"/>
      <c r="E77" s="32">
        <f>E78</f>
        <v>30</v>
      </c>
    </row>
    <row r="78" spans="1:5" ht="18.75" customHeight="1">
      <c r="A78" s="162" t="s">
        <v>362</v>
      </c>
      <c r="B78" s="51">
        <v>113</v>
      </c>
      <c r="C78" s="31" t="s">
        <v>138</v>
      </c>
      <c r="D78" s="31" t="s">
        <v>350</v>
      </c>
      <c r="E78" s="32">
        <f>E79</f>
        <v>30</v>
      </c>
    </row>
    <row r="79" spans="1:5" ht="18.75" customHeight="1">
      <c r="A79" s="162" t="s">
        <v>328</v>
      </c>
      <c r="B79" s="51">
        <v>113</v>
      </c>
      <c r="C79" s="31" t="s">
        <v>138</v>
      </c>
      <c r="D79" s="31" t="s">
        <v>145</v>
      </c>
      <c r="E79" s="32">
        <v>30</v>
      </c>
    </row>
    <row r="80" spans="1:5" ht="18.75" customHeight="1">
      <c r="A80" s="244" t="s">
        <v>78</v>
      </c>
      <c r="B80" s="245">
        <v>300</v>
      </c>
      <c r="C80" s="246"/>
      <c r="D80" s="246"/>
      <c r="E80" s="247">
        <f>E81</f>
        <v>101</v>
      </c>
    </row>
    <row r="81" spans="1:5" ht="23.25" customHeight="1">
      <c r="A81" s="169" t="s">
        <v>107</v>
      </c>
      <c r="B81" s="227">
        <v>309</v>
      </c>
      <c r="C81" s="228"/>
      <c r="D81" s="228"/>
      <c r="E81" s="229">
        <f>E82</f>
        <v>101</v>
      </c>
    </row>
    <row r="82" spans="1:5" ht="36" customHeight="1">
      <c r="A82" s="169" t="s">
        <v>79</v>
      </c>
      <c r="B82" s="55">
        <v>309</v>
      </c>
      <c r="C82" s="56" t="s">
        <v>80</v>
      </c>
      <c r="D82" s="56"/>
      <c r="E82" s="57">
        <f>E83</f>
        <v>101</v>
      </c>
    </row>
    <row r="83" spans="1:5" ht="21" customHeight="1">
      <c r="A83" s="230" t="s">
        <v>362</v>
      </c>
      <c r="B83" s="55">
        <v>309</v>
      </c>
      <c r="C83" s="56" t="s">
        <v>80</v>
      </c>
      <c r="D83" s="56" t="s">
        <v>350</v>
      </c>
      <c r="E83" s="57">
        <f>E84</f>
        <v>101</v>
      </c>
    </row>
    <row r="84" spans="1:5" ht="16.5" customHeight="1">
      <c r="A84" s="230" t="s">
        <v>328</v>
      </c>
      <c r="B84" s="55">
        <v>309</v>
      </c>
      <c r="C84" s="56" t="s">
        <v>80</v>
      </c>
      <c r="D84" s="56" t="s">
        <v>145</v>
      </c>
      <c r="E84" s="57">
        <v>101</v>
      </c>
    </row>
    <row r="85" spans="1:5" s="139" customFormat="1" ht="18" customHeight="1">
      <c r="A85" s="244" t="s">
        <v>109</v>
      </c>
      <c r="B85" s="245">
        <v>400</v>
      </c>
      <c r="C85" s="246"/>
      <c r="D85" s="246"/>
      <c r="E85" s="247">
        <f>E86</f>
        <v>296.4</v>
      </c>
    </row>
    <row r="86" spans="1:5" ht="17.25" customHeight="1">
      <c r="A86" s="234" t="s">
        <v>110</v>
      </c>
      <c r="B86" s="227">
        <v>401</v>
      </c>
      <c r="C86" s="228"/>
      <c r="D86" s="228"/>
      <c r="E86" s="229">
        <f>E87</f>
        <v>296.4</v>
      </c>
    </row>
    <row r="87" spans="1:5" s="18" customFormat="1" ht="27.75" customHeight="1">
      <c r="A87" s="230" t="s">
        <v>111</v>
      </c>
      <c r="B87" s="55">
        <v>401</v>
      </c>
      <c r="C87" s="56" t="s">
        <v>112</v>
      </c>
      <c r="D87" s="56"/>
      <c r="E87" s="57">
        <f>E88</f>
        <v>296.4</v>
      </c>
    </row>
    <row r="88" spans="1:5" s="18" customFormat="1" ht="18.75" customHeight="1">
      <c r="A88" s="230" t="s">
        <v>355</v>
      </c>
      <c r="B88" s="55">
        <v>401</v>
      </c>
      <c r="C88" s="56" t="s">
        <v>112</v>
      </c>
      <c r="D88" s="56" t="s">
        <v>356</v>
      </c>
      <c r="E88" s="57">
        <f>E89</f>
        <v>296.4</v>
      </c>
    </row>
    <row r="89" spans="1:5" ht="19.5" customHeight="1">
      <c r="A89" s="230" t="s">
        <v>151</v>
      </c>
      <c r="B89" s="55">
        <v>401</v>
      </c>
      <c r="C89" s="56" t="s">
        <v>112</v>
      </c>
      <c r="D89" s="56" t="s">
        <v>143</v>
      </c>
      <c r="E89" s="57">
        <v>296.4</v>
      </c>
    </row>
    <row r="90" spans="1:5" ht="18" customHeight="1">
      <c r="A90" s="244" t="s">
        <v>81</v>
      </c>
      <c r="B90" s="245">
        <v>500</v>
      </c>
      <c r="C90" s="246"/>
      <c r="D90" s="246"/>
      <c r="E90" s="247">
        <f>E91</f>
        <v>55935.7</v>
      </c>
    </row>
    <row r="91" spans="1:5" ht="17.25" customHeight="1">
      <c r="A91" s="234" t="s">
        <v>20</v>
      </c>
      <c r="B91" s="227">
        <v>503</v>
      </c>
      <c r="C91" s="228"/>
      <c r="D91" s="228"/>
      <c r="E91" s="229">
        <f>E92+E95+E98+E101++E104+E107+E110+E113+E119+E122+E116</f>
        <v>55935.7</v>
      </c>
    </row>
    <row r="92" spans="1:5" ht="33.75" customHeight="1">
      <c r="A92" s="164" t="s">
        <v>96</v>
      </c>
      <c r="B92" s="51">
        <v>503</v>
      </c>
      <c r="C92" s="31" t="s">
        <v>29</v>
      </c>
      <c r="D92" s="31"/>
      <c r="E92" s="32">
        <f>E94</f>
        <v>18782.1</v>
      </c>
    </row>
    <row r="93" spans="1:5" ht="18.75" customHeight="1">
      <c r="A93" s="162" t="s">
        <v>362</v>
      </c>
      <c r="B93" s="51">
        <v>503</v>
      </c>
      <c r="C93" s="31" t="s">
        <v>29</v>
      </c>
      <c r="D93" s="31" t="s">
        <v>350</v>
      </c>
      <c r="E93" s="32">
        <f>E94</f>
        <v>18782.1</v>
      </c>
    </row>
    <row r="94" spans="1:5" ht="16.5" customHeight="1">
      <c r="A94" s="162" t="s">
        <v>328</v>
      </c>
      <c r="B94" s="51">
        <v>503</v>
      </c>
      <c r="C94" s="31" t="s">
        <v>29</v>
      </c>
      <c r="D94" s="31" t="s">
        <v>145</v>
      </c>
      <c r="E94" s="32">
        <v>18782.1</v>
      </c>
    </row>
    <row r="95" spans="1:5" ht="18" customHeight="1">
      <c r="A95" s="170" t="s">
        <v>35</v>
      </c>
      <c r="B95" s="51">
        <v>503</v>
      </c>
      <c r="C95" s="31" t="s">
        <v>82</v>
      </c>
      <c r="D95" s="31"/>
      <c r="E95" s="32">
        <f>E96</f>
        <v>9207</v>
      </c>
    </row>
    <row r="96" spans="1:5" ht="18" customHeight="1">
      <c r="A96" s="162" t="s">
        <v>362</v>
      </c>
      <c r="B96" s="51">
        <v>503</v>
      </c>
      <c r="C96" s="31" t="s">
        <v>30</v>
      </c>
      <c r="D96" s="31" t="s">
        <v>350</v>
      </c>
      <c r="E96" s="32">
        <f>E97</f>
        <v>9207</v>
      </c>
    </row>
    <row r="97" spans="1:5" ht="18.75" customHeight="1">
      <c r="A97" s="162" t="s">
        <v>328</v>
      </c>
      <c r="B97" s="51">
        <v>503</v>
      </c>
      <c r="C97" s="31" t="s">
        <v>30</v>
      </c>
      <c r="D97" s="31" t="s">
        <v>145</v>
      </c>
      <c r="E97" s="32">
        <v>9207</v>
      </c>
    </row>
    <row r="98" spans="1:5" ht="30.75" customHeight="1">
      <c r="A98" s="164" t="s">
        <v>106</v>
      </c>
      <c r="B98" s="51">
        <v>503</v>
      </c>
      <c r="C98" s="31" t="s">
        <v>31</v>
      </c>
      <c r="D98" s="31"/>
      <c r="E98" s="32">
        <f>E99</f>
        <v>903.5</v>
      </c>
    </row>
    <row r="99" spans="1:5" ht="19.5" customHeight="1">
      <c r="A99" s="162" t="s">
        <v>362</v>
      </c>
      <c r="B99" s="51">
        <v>503</v>
      </c>
      <c r="C99" s="31" t="s">
        <v>31</v>
      </c>
      <c r="D99" s="31" t="s">
        <v>350</v>
      </c>
      <c r="E99" s="32">
        <f>E100</f>
        <v>903.5</v>
      </c>
    </row>
    <row r="100" spans="1:5" ht="19.5" customHeight="1">
      <c r="A100" s="162" t="s">
        <v>328</v>
      </c>
      <c r="B100" s="51">
        <v>503</v>
      </c>
      <c r="C100" s="31" t="s">
        <v>31</v>
      </c>
      <c r="D100" s="31" t="s">
        <v>145</v>
      </c>
      <c r="E100" s="32">
        <v>903.5</v>
      </c>
    </row>
    <row r="101" spans="1:5" ht="20.25" customHeight="1">
      <c r="A101" s="162" t="s">
        <v>192</v>
      </c>
      <c r="B101" s="51">
        <v>503</v>
      </c>
      <c r="C101" s="31" t="s">
        <v>32</v>
      </c>
      <c r="D101" s="31"/>
      <c r="E101" s="32">
        <f>E102</f>
        <v>22585.6</v>
      </c>
    </row>
    <row r="102" spans="1:5" ht="18" customHeight="1">
      <c r="A102" s="162" t="s">
        <v>362</v>
      </c>
      <c r="B102" s="51">
        <v>503</v>
      </c>
      <c r="C102" s="31" t="s">
        <v>32</v>
      </c>
      <c r="D102" s="31" t="s">
        <v>350</v>
      </c>
      <c r="E102" s="32">
        <f>E103</f>
        <v>22585.6</v>
      </c>
    </row>
    <row r="103" spans="1:5" ht="16.5" customHeight="1">
      <c r="A103" s="162" t="s">
        <v>328</v>
      </c>
      <c r="B103" s="51">
        <v>503</v>
      </c>
      <c r="C103" s="31" t="s">
        <v>32</v>
      </c>
      <c r="D103" s="31" t="s">
        <v>145</v>
      </c>
      <c r="E103" s="32">
        <v>22585.6</v>
      </c>
    </row>
    <row r="104" spans="1:5" ht="20.25" customHeight="1">
      <c r="A104" s="162" t="s">
        <v>36</v>
      </c>
      <c r="B104" s="51">
        <v>503</v>
      </c>
      <c r="C104" s="31" t="s">
        <v>33</v>
      </c>
      <c r="D104" s="31"/>
      <c r="E104" s="32">
        <f>E105</f>
        <v>100</v>
      </c>
    </row>
    <row r="105" spans="1:5" ht="20.25" customHeight="1">
      <c r="A105" s="162" t="s">
        <v>362</v>
      </c>
      <c r="B105" s="51">
        <v>503</v>
      </c>
      <c r="C105" s="31" t="s">
        <v>33</v>
      </c>
      <c r="D105" s="31" t="s">
        <v>350</v>
      </c>
      <c r="E105" s="32">
        <f>E106</f>
        <v>100</v>
      </c>
    </row>
    <row r="106" spans="1:5" ht="19.5" customHeight="1">
      <c r="A106" s="162" t="s">
        <v>328</v>
      </c>
      <c r="B106" s="51">
        <v>503</v>
      </c>
      <c r="C106" s="31" t="s">
        <v>33</v>
      </c>
      <c r="D106" s="31" t="s">
        <v>145</v>
      </c>
      <c r="E106" s="32">
        <v>100</v>
      </c>
    </row>
    <row r="107" spans="1:5" ht="19.5" customHeight="1">
      <c r="A107" s="162" t="s">
        <v>190</v>
      </c>
      <c r="B107" s="51">
        <v>503</v>
      </c>
      <c r="C107" s="31" t="s">
        <v>170</v>
      </c>
      <c r="D107" s="31"/>
      <c r="E107" s="32">
        <f>E108</f>
        <v>500</v>
      </c>
    </row>
    <row r="108" spans="1:5" ht="19.5" customHeight="1">
      <c r="A108" s="162" t="s">
        <v>362</v>
      </c>
      <c r="B108" s="51">
        <v>503</v>
      </c>
      <c r="C108" s="31" t="s">
        <v>170</v>
      </c>
      <c r="D108" s="31" t="s">
        <v>350</v>
      </c>
      <c r="E108" s="32">
        <f>E109</f>
        <v>500</v>
      </c>
    </row>
    <row r="109" spans="1:5" ht="19.5" customHeight="1">
      <c r="A109" s="162" t="s">
        <v>328</v>
      </c>
      <c r="B109" s="51">
        <v>503</v>
      </c>
      <c r="C109" s="31" t="s">
        <v>170</v>
      </c>
      <c r="D109" s="31" t="s">
        <v>145</v>
      </c>
      <c r="E109" s="32">
        <v>500</v>
      </c>
    </row>
    <row r="110" spans="1:5" ht="19.5" customHeight="1">
      <c r="A110" s="162" t="s">
        <v>191</v>
      </c>
      <c r="B110" s="51">
        <v>503</v>
      </c>
      <c r="C110" s="31" t="s">
        <v>175</v>
      </c>
      <c r="D110" s="31"/>
      <c r="E110" s="32">
        <f>E111</f>
        <v>930</v>
      </c>
    </row>
    <row r="111" spans="1:5" ht="19.5" customHeight="1">
      <c r="A111" s="162" t="s">
        <v>362</v>
      </c>
      <c r="B111" s="51">
        <v>503</v>
      </c>
      <c r="C111" s="31" t="s">
        <v>175</v>
      </c>
      <c r="D111" s="31" t="s">
        <v>350</v>
      </c>
      <c r="E111" s="32">
        <f>E112</f>
        <v>930</v>
      </c>
    </row>
    <row r="112" spans="1:6" ht="19.5" customHeight="1">
      <c r="A112" s="162" t="s">
        <v>328</v>
      </c>
      <c r="B112" s="51">
        <v>503</v>
      </c>
      <c r="C112" s="31" t="s">
        <v>175</v>
      </c>
      <c r="D112" s="31" t="s">
        <v>145</v>
      </c>
      <c r="E112" s="32">
        <v>930</v>
      </c>
      <c r="F112" s="221">
        <v>100</v>
      </c>
    </row>
    <row r="113" spans="1:6" ht="19.5" customHeight="1">
      <c r="A113" s="162" t="s">
        <v>203</v>
      </c>
      <c r="B113" s="51">
        <v>503</v>
      </c>
      <c r="C113" s="31" t="s">
        <v>202</v>
      </c>
      <c r="D113" s="31"/>
      <c r="E113" s="32">
        <f>E114</f>
        <v>100</v>
      </c>
      <c r="F113" s="218"/>
    </row>
    <row r="114" spans="1:6" ht="19.5" customHeight="1">
      <c r="A114" s="162" t="s">
        <v>362</v>
      </c>
      <c r="B114" s="51">
        <v>503</v>
      </c>
      <c r="C114" s="31" t="s">
        <v>202</v>
      </c>
      <c r="D114" s="31" t="s">
        <v>350</v>
      </c>
      <c r="E114" s="32">
        <f>E115</f>
        <v>100</v>
      </c>
      <c r="F114" s="218"/>
    </row>
    <row r="115" spans="1:6" ht="19.5" customHeight="1">
      <c r="A115" s="162" t="s">
        <v>328</v>
      </c>
      <c r="B115" s="51">
        <v>503</v>
      </c>
      <c r="C115" s="31" t="s">
        <v>202</v>
      </c>
      <c r="D115" s="31" t="s">
        <v>145</v>
      </c>
      <c r="E115" s="32">
        <v>100</v>
      </c>
      <c r="F115" s="218"/>
    </row>
    <row r="116" spans="1:6" ht="19.5" customHeight="1">
      <c r="A116" s="162" t="s">
        <v>332</v>
      </c>
      <c r="B116" s="51">
        <v>503</v>
      </c>
      <c r="C116" s="31" t="s">
        <v>333</v>
      </c>
      <c r="D116" s="31"/>
      <c r="E116" s="32">
        <f>E117</f>
        <v>1019</v>
      </c>
      <c r="F116" s="218"/>
    </row>
    <row r="117" spans="1:6" ht="19.5" customHeight="1">
      <c r="A117" s="162" t="s">
        <v>362</v>
      </c>
      <c r="B117" s="51">
        <v>503</v>
      </c>
      <c r="C117" s="31" t="s">
        <v>333</v>
      </c>
      <c r="D117" s="31" t="s">
        <v>350</v>
      </c>
      <c r="E117" s="32">
        <f>E118</f>
        <v>1019</v>
      </c>
      <c r="F117" s="218"/>
    </row>
    <row r="118" spans="1:6" ht="19.5" customHeight="1">
      <c r="A118" s="162" t="s">
        <v>328</v>
      </c>
      <c r="B118" s="51">
        <v>503</v>
      </c>
      <c r="C118" s="31" t="s">
        <v>333</v>
      </c>
      <c r="D118" s="31" t="s">
        <v>145</v>
      </c>
      <c r="E118" s="32">
        <v>1019</v>
      </c>
      <c r="F118" s="218">
        <v>-97</v>
      </c>
    </row>
    <row r="119" spans="1:6" ht="45" customHeight="1">
      <c r="A119" s="164" t="s">
        <v>113</v>
      </c>
      <c r="B119" s="51">
        <v>503</v>
      </c>
      <c r="C119" s="31" t="s">
        <v>114</v>
      </c>
      <c r="D119" s="31"/>
      <c r="E119" s="32">
        <f>E120</f>
        <v>114.1</v>
      </c>
      <c r="F119" s="218"/>
    </row>
    <row r="120" spans="1:6" ht="18" customHeight="1">
      <c r="A120" s="162" t="s">
        <v>362</v>
      </c>
      <c r="B120" s="51">
        <v>503</v>
      </c>
      <c r="C120" s="31" t="s">
        <v>115</v>
      </c>
      <c r="D120" s="31" t="s">
        <v>350</v>
      </c>
      <c r="E120" s="32">
        <f>E121</f>
        <v>114.1</v>
      </c>
      <c r="F120" s="218"/>
    </row>
    <row r="121" spans="1:6" ht="16.5" customHeight="1">
      <c r="A121" s="162" t="s">
        <v>328</v>
      </c>
      <c r="B121" s="51">
        <v>503</v>
      </c>
      <c r="C121" s="31" t="s">
        <v>115</v>
      </c>
      <c r="D121" s="31" t="s">
        <v>145</v>
      </c>
      <c r="E121" s="32">
        <v>114.1</v>
      </c>
      <c r="F121" s="218"/>
    </row>
    <row r="122" spans="1:6" ht="20.25" customHeight="1">
      <c r="A122" s="162" t="s">
        <v>116</v>
      </c>
      <c r="B122" s="51">
        <v>503</v>
      </c>
      <c r="C122" s="31" t="s">
        <v>117</v>
      </c>
      <c r="D122" s="31"/>
      <c r="E122" s="32">
        <f>E123</f>
        <v>1694.4</v>
      </c>
      <c r="F122" s="218"/>
    </row>
    <row r="123" spans="1:6" ht="20.25" customHeight="1">
      <c r="A123" s="162" t="s">
        <v>362</v>
      </c>
      <c r="B123" s="51">
        <v>503</v>
      </c>
      <c r="C123" s="31" t="s">
        <v>117</v>
      </c>
      <c r="D123" s="31" t="s">
        <v>350</v>
      </c>
      <c r="E123" s="32">
        <f>E124</f>
        <v>1694.4</v>
      </c>
      <c r="F123" s="218"/>
    </row>
    <row r="124" spans="1:6" ht="17.25" customHeight="1">
      <c r="A124" s="162" t="s">
        <v>328</v>
      </c>
      <c r="B124" s="51">
        <v>503</v>
      </c>
      <c r="C124" s="31" t="s">
        <v>117</v>
      </c>
      <c r="D124" s="31" t="s">
        <v>145</v>
      </c>
      <c r="E124" s="32">
        <v>1694.4</v>
      </c>
      <c r="F124" s="218"/>
    </row>
    <row r="125" spans="1:6" ht="15.75" customHeight="1">
      <c r="A125" s="244" t="s">
        <v>87</v>
      </c>
      <c r="B125" s="245">
        <v>700</v>
      </c>
      <c r="C125" s="246"/>
      <c r="D125" s="246"/>
      <c r="E125" s="247">
        <f>E126+E130</f>
        <v>1754</v>
      </c>
      <c r="F125" s="218"/>
    </row>
    <row r="126" spans="1:6" s="18" customFormat="1" ht="15.75" customHeight="1">
      <c r="A126" s="162" t="s">
        <v>330</v>
      </c>
      <c r="B126" s="51">
        <v>705</v>
      </c>
      <c r="C126" s="31"/>
      <c r="D126" s="31"/>
      <c r="E126" s="32">
        <f>E127</f>
        <v>106</v>
      </c>
      <c r="F126" s="219"/>
    </row>
    <row r="127" spans="1:6" s="18" customFormat="1" ht="29.25" customHeight="1">
      <c r="A127" s="170" t="s">
        <v>347</v>
      </c>
      <c r="B127" s="51">
        <v>705</v>
      </c>
      <c r="C127" s="198" t="s">
        <v>216</v>
      </c>
      <c r="D127" s="31"/>
      <c r="E127" s="32">
        <f>E128</f>
        <v>106</v>
      </c>
      <c r="F127" s="219"/>
    </row>
    <row r="128" spans="1:6" s="18" customFormat="1" ht="19.5" customHeight="1">
      <c r="A128" s="162" t="s">
        <v>362</v>
      </c>
      <c r="B128" s="51">
        <v>705</v>
      </c>
      <c r="C128" s="198" t="s">
        <v>216</v>
      </c>
      <c r="D128" s="31" t="s">
        <v>350</v>
      </c>
      <c r="E128" s="32">
        <f>E129</f>
        <v>106</v>
      </c>
      <c r="F128" s="219"/>
    </row>
    <row r="129" spans="1:6" ht="15.75" customHeight="1">
      <c r="A129" s="162" t="s">
        <v>328</v>
      </c>
      <c r="B129" s="51">
        <v>705</v>
      </c>
      <c r="C129" s="198" t="s">
        <v>216</v>
      </c>
      <c r="D129" s="31" t="s">
        <v>145</v>
      </c>
      <c r="E129" s="32">
        <v>106</v>
      </c>
      <c r="F129" s="218"/>
    </row>
    <row r="130" spans="1:6" ht="18" customHeight="1">
      <c r="A130" s="162" t="s">
        <v>12</v>
      </c>
      <c r="B130" s="25">
        <v>707</v>
      </c>
      <c r="C130" s="26"/>
      <c r="D130" s="26"/>
      <c r="E130" s="27">
        <f>E131+E134+E137+E140+E143+E146</f>
        <v>1648</v>
      </c>
      <c r="F130" s="218"/>
    </row>
    <row r="131" spans="1:6" ht="16.5" customHeight="1">
      <c r="A131" s="162" t="s">
        <v>99</v>
      </c>
      <c r="B131" s="51">
        <v>707</v>
      </c>
      <c r="C131" s="31" t="s">
        <v>88</v>
      </c>
      <c r="D131" s="31"/>
      <c r="E131" s="32">
        <f>E132</f>
        <v>682</v>
      </c>
      <c r="F131" s="218"/>
    </row>
    <row r="132" spans="1:6" ht="16.5" customHeight="1">
      <c r="A132" s="162" t="s">
        <v>362</v>
      </c>
      <c r="B132" s="51">
        <v>707</v>
      </c>
      <c r="C132" s="31" t="s">
        <v>88</v>
      </c>
      <c r="D132" s="31" t="s">
        <v>350</v>
      </c>
      <c r="E132" s="32">
        <f>E133</f>
        <v>682</v>
      </c>
      <c r="F132" s="218"/>
    </row>
    <row r="133" spans="1:6" ht="16.5" customHeight="1">
      <c r="A133" s="162" t="s">
        <v>328</v>
      </c>
      <c r="B133" s="51">
        <v>707</v>
      </c>
      <c r="C133" s="31" t="s">
        <v>88</v>
      </c>
      <c r="D133" s="31" t="s">
        <v>145</v>
      </c>
      <c r="E133" s="32">
        <v>682</v>
      </c>
      <c r="F133" s="218">
        <v>32</v>
      </c>
    </row>
    <row r="134" spans="1:5" ht="29.25" customHeight="1">
      <c r="A134" s="162" t="s">
        <v>348</v>
      </c>
      <c r="B134" s="51">
        <v>707</v>
      </c>
      <c r="C134" s="31" t="s">
        <v>132</v>
      </c>
      <c r="D134" s="31"/>
      <c r="E134" s="32">
        <f>E135</f>
        <v>180</v>
      </c>
    </row>
    <row r="135" spans="1:5" ht="19.5" customHeight="1">
      <c r="A135" s="162" t="s">
        <v>362</v>
      </c>
      <c r="B135" s="51">
        <v>707</v>
      </c>
      <c r="C135" s="31" t="s">
        <v>132</v>
      </c>
      <c r="D135" s="31" t="s">
        <v>350</v>
      </c>
      <c r="E135" s="32">
        <f>E136</f>
        <v>180</v>
      </c>
    </row>
    <row r="136" spans="1:5" ht="18.75" customHeight="1">
      <c r="A136" s="162" t="s">
        <v>328</v>
      </c>
      <c r="B136" s="51">
        <v>707</v>
      </c>
      <c r="C136" s="31" t="s">
        <v>132</v>
      </c>
      <c r="D136" s="31" t="s">
        <v>145</v>
      </c>
      <c r="E136" s="32">
        <v>180</v>
      </c>
    </row>
    <row r="137" spans="1:5" ht="24.75" customHeight="1">
      <c r="A137" s="162" t="s">
        <v>134</v>
      </c>
      <c r="B137" s="51">
        <v>707</v>
      </c>
      <c r="C137" s="31" t="s">
        <v>133</v>
      </c>
      <c r="D137" s="31"/>
      <c r="E137" s="32">
        <f>E138</f>
        <v>186</v>
      </c>
    </row>
    <row r="138" spans="1:5" ht="18.75" customHeight="1">
      <c r="A138" s="162" t="s">
        <v>362</v>
      </c>
      <c r="B138" s="51">
        <v>707</v>
      </c>
      <c r="C138" s="31" t="s">
        <v>133</v>
      </c>
      <c r="D138" s="31" t="s">
        <v>350</v>
      </c>
      <c r="E138" s="32">
        <f>E139</f>
        <v>186</v>
      </c>
    </row>
    <row r="139" spans="1:5" ht="18.75" customHeight="1">
      <c r="A139" s="162" t="s">
        <v>328</v>
      </c>
      <c r="B139" s="51">
        <v>707</v>
      </c>
      <c r="C139" s="31" t="s">
        <v>133</v>
      </c>
      <c r="D139" s="31" t="s">
        <v>145</v>
      </c>
      <c r="E139" s="32">
        <v>186</v>
      </c>
    </row>
    <row r="140" spans="1:5" ht="30" customHeight="1">
      <c r="A140" s="162" t="s">
        <v>194</v>
      </c>
      <c r="B140" s="51">
        <v>707</v>
      </c>
      <c r="C140" s="31" t="s">
        <v>137</v>
      </c>
      <c r="D140" s="31"/>
      <c r="E140" s="32">
        <f>E141</f>
        <v>150</v>
      </c>
    </row>
    <row r="141" spans="1:5" ht="21" customHeight="1">
      <c r="A141" s="162" t="s">
        <v>362</v>
      </c>
      <c r="B141" s="51">
        <v>707</v>
      </c>
      <c r="C141" s="31" t="s">
        <v>137</v>
      </c>
      <c r="D141" s="31" t="s">
        <v>350</v>
      </c>
      <c r="E141" s="32">
        <f>E142</f>
        <v>150</v>
      </c>
    </row>
    <row r="142" spans="1:5" ht="18.75" customHeight="1">
      <c r="A142" s="162" t="s">
        <v>328</v>
      </c>
      <c r="B142" s="51">
        <v>707</v>
      </c>
      <c r="C142" s="31" t="s">
        <v>137</v>
      </c>
      <c r="D142" s="31" t="s">
        <v>145</v>
      </c>
      <c r="E142" s="32">
        <v>150</v>
      </c>
    </row>
    <row r="143" spans="1:5" ht="27.75" customHeight="1">
      <c r="A143" s="162" t="s">
        <v>139</v>
      </c>
      <c r="B143" s="51">
        <v>707</v>
      </c>
      <c r="C143" s="31" t="s">
        <v>138</v>
      </c>
      <c r="D143" s="31"/>
      <c r="E143" s="32">
        <f>E144</f>
        <v>200</v>
      </c>
    </row>
    <row r="144" spans="1:5" ht="21" customHeight="1">
      <c r="A144" s="162" t="s">
        <v>362</v>
      </c>
      <c r="B144" s="51">
        <v>707</v>
      </c>
      <c r="C144" s="31" t="s">
        <v>138</v>
      </c>
      <c r="D144" s="31" t="s">
        <v>350</v>
      </c>
      <c r="E144" s="32">
        <f>E145</f>
        <v>200</v>
      </c>
    </row>
    <row r="145" spans="1:5" ht="18.75" customHeight="1">
      <c r="A145" s="162" t="s">
        <v>328</v>
      </c>
      <c r="B145" s="51">
        <v>707</v>
      </c>
      <c r="C145" s="31" t="s">
        <v>138</v>
      </c>
      <c r="D145" s="31" t="s">
        <v>145</v>
      </c>
      <c r="E145" s="32">
        <v>200</v>
      </c>
    </row>
    <row r="146" spans="1:5" ht="21.75" customHeight="1">
      <c r="A146" s="162" t="s">
        <v>177</v>
      </c>
      <c r="B146" s="51">
        <v>707</v>
      </c>
      <c r="C146" s="31" t="s">
        <v>176</v>
      </c>
      <c r="D146" s="31"/>
      <c r="E146" s="32">
        <f>E147</f>
        <v>250</v>
      </c>
    </row>
    <row r="147" spans="1:5" ht="18.75" customHeight="1">
      <c r="A147" s="162" t="s">
        <v>362</v>
      </c>
      <c r="B147" s="51">
        <v>707</v>
      </c>
      <c r="C147" s="31" t="s">
        <v>176</v>
      </c>
      <c r="D147" s="31" t="s">
        <v>350</v>
      </c>
      <c r="E147" s="32">
        <f>E148</f>
        <v>250</v>
      </c>
    </row>
    <row r="148" spans="1:5" ht="18.75" customHeight="1">
      <c r="A148" s="162" t="s">
        <v>328</v>
      </c>
      <c r="B148" s="51">
        <v>707</v>
      </c>
      <c r="C148" s="31" t="s">
        <v>176</v>
      </c>
      <c r="D148" s="31" t="s">
        <v>145</v>
      </c>
      <c r="E148" s="32">
        <v>250</v>
      </c>
    </row>
    <row r="149" spans="1:5" ht="17.25" customHeight="1">
      <c r="A149" s="244" t="s">
        <v>108</v>
      </c>
      <c r="B149" s="245">
        <v>800</v>
      </c>
      <c r="C149" s="246"/>
      <c r="D149" s="246"/>
      <c r="E149" s="247">
        <f>E150+E154</f>
        <v>13564</v>
      </c>
    </row>
    <row r="150" spans="1:5" ht="15">
      <c r="A150" s="165" t="s">
        <v>89</v>
      </c>
      <c r="B150" s="25">
        <v>801</v>
      </c>
      <c r="C150" s="26"/>
      <c r="D150" s="26"/>
      <c r="E150" s="32">
        <f>E151</f>
        <v>11634</v>
      </c>
    </row>
    <row r="151" spans="1:5" ht="18" customHeight="1">
      <c r="A151" s="162" t="s">
        <v>90</v>
      </c>
      <c r="B151" s="51">
        <v>801</v>
      </c>
      <c r="C151" s="31" t="s">
        <v>198</v>
      </c>
      <c r="D151" s="31"/>
      <c r="E151" s="32">
        <f>E152</f>
        <v>11634</v>
      </c>
    </row>
    <row r="152" spans="1:5" ht="18" customHeight="1">
      <c r="A152" s="162" t="s">
        <v>362</v>
      </c>
      <c r="B152" s="51">
        <v>801</v>
      </c>
      <c r="C152" s="31" t="s">
        <v>198</v>
      </c>
      <c r="D152" s="31" t="s">
        <v>350</v>
      </c>
      <c r="E152" s="32">
        <f>E153</f>
        <v>11634</v>
      </c>
    </row>
    <row r="153" spans="1:5" ht="17.25" customHeight="1">
      <c r="A153" s="162" t="s">
        <v>328</v>
      </c>
      <c r="B153" s="51">
        <v>801</v>
      </c>
      <c r="C153" s="31" t="s">
        <v>198</v>
      </c>
      <c r="D153" s="31" t="s">
        <v>145</v>
      </c>
      <c r="E153" s="32">
        <v>11634</v>
      </c>
    </row>
    <row r="154" spans="1:5" s="19" customFormat="1" ht="17.25" customHeight="1">
      <c r="A154" s="165" t="s">
        <v>201</v>
      </c>
      <c r="B154" s="25">
        <v>804</v>
      </c>
      <c r="C154" s="26"/>
      <c r="D154" s="26"/>
      <c r="E154" s="27">
        <f>E155+E158</f>
        <v>1930</v>
      </c>
    </row>
    <row r="155" spans="1:5" s="19" customFormat="1" ht="17.25" customHeight="1">
      <c r="A155" s="162" t="s">
        <v>194</v>
      </c>
      <c r="B155" s="51">
        <v>804</v>
      </c>
      <c r="C155" s="31" t="s">
        <v>137</v>
      </c>
      <c r="D155" s="31"/>
      <c r="E155" s="27">
        <f>E156</f>
        <v>230</v>
      </c>
    </row>
    <row r="156" spans="1:5" s="19" customFormat="1" ht="17.25" customHeight="1">
      <c r="A156" s="162" t="s">
        <v>362</v>
      </c>
      <c r="B156" s="51">
        <v>804</v>
      </c>
      <c r="C156" s="31" t="s">
        <v>137</v>
      </c>
      <c r="D156" s="31" t="s">
        <v>350</v>
      </c>
      <c r="E156" s="27">
        <f>E157</f>
        <v>230</v>
      </c>
    </row>
    <row r="157" spans="1:5" s="19" customFormat="1" ht="17.25" customHeight="1">
      <c r="A157" s="162" t="s">
        <v>328</v>
      </c>
      <c r="B157" s="51">
        <v>804</v>
      </c>
      <c r="C157" s="31" t="s">
        <v>137</v>
      </c>
      <c r="D157" s="31" t="s">
        <v>145</v>
      </c>
      <c r="E157" s="27">
        <v>230</v>
      </c>
    </row>
    <row r="158" spans="1:5" ht="29.25" customHeight="1">
      <c r="A158" s="162" t="s">
        <v>177</v>
      </c>
      <c r="B158" s="51">
        <v>804</v>
      </c>
      <c r="C158" s="31" t="s">
        <v>176</v>
      </c>
      <c r="D158" s="31"/>
      <c r="E158" s="32">
        <f>E159</f>
        <v>1700</v>
      </c>
    </row>
    <row r="159" spans="1:5" ht="18" customHeight="1">
      <c r="A159" s="162" t="s">
        <v>362</v>
      </c>
      <c r="B159" s="51">
        <v>804</v>
      </c>
      <c r="C159" s="31" t="s">
        <v>176</v>
      </c>
      <c r="D159" s="31" t="s">
        <v>350</v>
      </c>
      <c r="E159" s="32">
        <f>E160</f>
        <v>1700</v>
      </c>
    </row>
    <row r="160" spans="1:5" ht="17.25" customHeight="1">
      <c r="A160" s="162" t="s">
        <v>328</v>
      </c>
      <c r="B160" s="51">
        <v>804</v>
      </c>
      <c r="C160" s="31" t="s">
        <v>176</v>
      </c>
      <c r="D160" s="31" t="s">
        <v>145</v>
      </c>
      <c r="E160" s="32">
        <v>1700</v>
      </c>
    </row>
    <row r="161" spans="1:5" ht="17.25" customHeight="1">
      <c r="A161" s="244" t="s">
        <v>91</v>
      </c>
      <c r="B161" s="245">
        <v>1000</v>
      </c>
      <c r="C161" s="246"/>
      <c r="D161" s="246"/>
      <c r="E161" s="247">
        <f>E162</f>
        <v>17185.1</v>
      </c>
    </row>
    <row r="162" spans="1:5" ht="15" customHeight="1">
      <c r="A162" s="230" t="s">
        <v>92</v>
      </c>
      <c r="B162" s="227">
        <v>1004</v>
      </c>
      <c r="C162" s="228"/>
      <c r="D162" s="228"/>
      <c r="E162" s="229">
        <f>E163+E168+E175+E178</f>
        <v>17185.1</v>
      </c>
    </row>
    <row r="163" spans="1:5" ht="28.5">
      <c r="A163" s="162" t="s">
        <v>340</v>
      </c>
      <c r="B163" s="51">
        <v>1004</v>
      </c>
      <c r="C163" s="31" t="s">
        <v>208</v>
      </c>
      <c r="D163" s="31"/>
      <c r="E163" s="32">
        <f>E164+E166</f>
        <v>3497.1</v>
      </c>
    </row>
    <row r="164" spans="1:5" ht="28.5">
      <c r="A164" s="162" t="s">
        <v>357</v>
      </c>
      <c r="B164" s="51">
        <v>1004</v>
      </c>
      <c r="C164" s="31" t="s">
        <v>208</v>
      </c>
      <c r="D164" s="31" t="s">
        <v>358</v>
      </c>
      <c r="E164" s="32">
        <f>E165</f>
        <v>3256.6</v>
      </c>
    </row>
    <row r="165" spans="1:5" ht="21" customHeight="1">
      <c r="A165" s="162" t="s">
        <v>323</v>
      </c>
      <c r="B165" s="51">
        <v>1004</v>
      </c>
      <c r="C165" s="31" t="s">
        <v>208</v>
      </c>
      <c r="D165" s="31" t="s">
        <v>325</v>
      </c>
      <c r="E165" s="32">
        <v>3256.6</v>
      </c>
    </row>
    <row r="166" spans="1:5" ht="21" customHeight="1">
      <c r="A166" s="162" t="s">
        <v>362</v>
      </c>
      <c r="B166" s="51">
        <v>1004</v>
      </c>
      <c r="C166" s="31" t="s">
        <v>208</v>
      </c>
      <c r="D166" s="31" t="s">
        <v>350</v>
      </c>
      <c r="E166" s="32">
        <f>E167</f>
        <v>240.5</v>
      </c>
    </row>
    <row r="167" spans="1:5" ht="18" customHeight="1">
      <c r="A167" s="162" t="s">
        <v>328</v>
      </c>
      <c r="B167" s="51">
        <v>1004</v>
      </c>
      <c r="C167" s="31" t="s">
        <v>208</v>
      </c>
      <c r="D167" s="31" t="s">
        <v>145</v>
      </c>
      <c r="E167" s="32">
        <v>240.5</v>
      </c>
    </row>
    <row r="168" spans="1:5" s="18" customFormat="1" ht="27" customHeight="1">
      <c r="A168" s="162" t="s">
        <v>338</v>
      </c>
      <c r="B168" s="51">
        <v>1004</v>
      </c>
      <c r="C168" s="31" t="s">
        <v>339</v>
      </c>
      <c r="D168" s="31"/>
      <c r="E168" s="32">
        <f>E170+E172+E174</f>
        <v>1602.3999999999999</v>
      </c>
    </row>
    <row r="169" spans="1:5" s="18" customFormat="1" ht="27" customHeight="1">
      <c r="A169" s="162" t="s">
        <v>357</v>
      </c>
      <c r="B169" s="51">
        <v>1004</v>
      </c>
      <c r="C169" s="31" t="s">
        <v>339</v>
      </c>
      <c r="D169" s="31" t="s">
        <v>358</v>
      </c>
      <c r="E169" s="32">
        <f>E170</f>
        <v>173.6</v>
      </c>
    </row>
    <row r="170" spans="1:5" ht="18" customHeight="1">
      <c r="A170" s="162" t="s">
        <v>323</v>
      </c>
      <c r="B170" s="51">
        <v>1004</v>
      </c>
      <c r="C170" s="31" t="s">
        <v>339</v>
      </c>
      <c r="D170" s="31" t="s">
        <v>325</v>
      </c>
      <c r="E170" s="32">
        <v>173.6</v>
      </c>
    </row>
    <row r="171" spans="1:5" ht="18" customHeight="1">
      <c r="A171" s="162" t="s">
        <v>362</v>
      </c>
      <c r="B171" s="51">
        <v>1004</v>
      </c>
      <c r="C171" s="31" t="s">
        <v>339</v>
      </c>
      <c r="D171" s="31" t="s">
        <v>350</v>
      </c>
      <c r="E171" s="32">
        <f>E172</f>
        <v>1411.2</v>
      </c>
    </row>
    <row r="172" spans="1:5" ht="18" customHeight="1">
      <c r="A172" s="162" t="s">
        <v>328</v>
      </c>
      <c r="B172" s="51">
        <v>1004</v>
      </c>
      <c r="C172" s="31" t="s">
        <v>339</v>
      </c>
      <c r="D172" s="31" t="s">
        <v>145</v>
      </c>
      <c r="E172" s="32">
        <v>1411.2</v>
      </c>
    </row>
    <row r="173" spans="1:5" ht="18" customHeight="1">
      <c r="A173" s="162" t="s">
        <v>355</v>
      </c>
      <c r="B173" s="51">
        <v>1004</v>
      </c>
      <c r="C173" s="31" t="s">
        <v>339</v>
      </c>
      <c r="D173" s="31" t="s">
        <v>356</v>
      </c>
      <c r="E173" s="32">
        <f>E174</f>
        <v>17.6</v>
      </c>
    </row>
    <row r="174" spans="1:5" ht="18" customHeight="1">
      <c r="A174" s="162" t="s">
        <v>147</v>
      </c>
      <c r="B174" s="51">
        <v>1004</v>
      </c>
      <c r="C174" s="31" t="s">
        <v>339</v>
      </c>
      <c r="D174" s="31" t="s">
        <v>146</v>
      </c>
      <c r="E174" s="32">
        <v>17.6</v>
      </c>
    </row>
    <row r="175" spans="1:5" ht="27.75" customHeight="1">
      <c r="A175" s="162" t="s">
        <v>209</v>
      </c>
      <c r="B175" s="51">
        <v>1004</v>
      </c>
      <c r="C175" s="31" t="s">
        <v>210</v>
      </c>
      <c r="D175" s="31"/>
      <c r="E175" s="32">
        <f>E176</f>
        <v>8462.6</v>
      </c>
    </row>
    <row r="176" spans="1:5" ht="18.75" customHeight="1">
      <c r="A176" s="162" t="s">
        <v>353</v>
      </c>
      <c r="B176" s="51">
        <v>1004</v>
      </c>
      <c r="C176" s="31" t="s">
        <v>210</v>
      </c>
      <c r="D176" s="31" t="s">
        <v>354</v>
      </c>
      <c r="E176" s="32">
        <f>E177</f>
        <v>8462.6</v>
      </c>
    </row>
    <row r="177" spans="1:6" ht="19.5" customHeight="1">
      <c r="A177" s="162" t="s">
        <v>351</v>
      </c>
      <c r="B177" s="51">
        <v>1004</v>
      </c>
      <c r="C177" s="31" t="s">
        <v>210</v>
      </c>
      <c r="D177" s="31" t="s">
        <v>352</v>
      </c>
      <c r="E177" s="32">
        <v>8462.6</v>
      </c>
      <c r="F177">
        <v>-637</v>
      </c>
    </row>
    <row r="178" spans="1:5" ht="19.5" customHeight="1">
      <c r="A178" s="162" t="s">
        <v>213</v>
      </c>
      <c r="B178" s="55">
        <v>1004</v>
      </c>
      <c r="C178" s="56" t="s">
        <v>343</v>
      </c>
      <c r="D178" s="56"/>
      <c r="E178" s="57">
        <f>E179</f>
        <v>3623</v>
      </c>
    </row>
    <row r="179" spans="1:5" ht="19.5" customHeight="1">
      <c r="A179" s="162" t="s">
        <v>353</v>
      </c>
      <c r="B179" s="55">
        <v>1004</v>
      </c>
      <c r="C179" s="56" t="s">
        <v>343</v>
      </c>
      <c r="D179" s="56" t="s">
        <v>354</v>
      </c>
      <c r="E179" s="57">
        <f>G180+E181</f>
        <v>3623</v>
      </c>
    </row>
    <row r="180" spans="1:5" ht="18" customHeight="1">
      <c r="A180" s="162" t="s">
        <v>351</v>
      </c>
      <c r="B180" s="55">
        <v>1004</v>
      </c>
      <c r="C180" s="56" t="s">
        <v>343</v>
      </c>
      <c r="D180" s="56" t="s">
        <v>352</v>
      </c>
      <c r="E180" s="57">
        <v>0</v>
      </c>
    </row>
    <row r="181" spans="1:6" ht="18" customHeight="1">
      <c r="A181" s="162" t="s">
        <v>366</v>
      </c>
      <c r="B181" s="55">
        <v>1004</v>
      </c>
      <c r="C181" s="56" t="s">
        <v>343</v>
      </c>
      <c r="D181" s="56" t="s">
        <v>367</v>
      </c>
      <c r="E181" s="57">
        <v>3623</v>
      </c>
      <c r="F181">
        <v>-301.9</v>
      </c>
    </row>
    <row r="182" spans="1:5" ht="18.75" customHeight="1">
      <c r="A182" s="248" t="s">
        <v>100</v>
      </c>
      <c r="B182" s="245">
        <v>1100</v>
      </c>
      <c r="C182" s="246"/>
      <c r="D182" s="246"/>
      <c r="E182" s="247">
        <f>E183</f>
        <v>1262</v>
      </c>
    </row>
    <row r="183" spans="1:5" ht="15.75" customHeight="1">
      <c r="A183" s="226" t="s">
        <v>101</v>
      </c>
      <c r="B183" s="227">
        <v>1102</v>
      </c>
      <c r="C183" s="228"/>
      <c r="D183" s="228"/>
      <c r="E183" s="229">
        <f>E184</f>
        <v>1262</v>
      </c>
    </row>
    <row r="184" spans="1:5" ht="19.5" customHeight="1">
      <c r="A184" s="230" t="s">
        <v>97</v>
      </c>
      <c r="B184" s="231">
        <v>1102</v>
      </c>
      <c r="C184" s="232" t="s">
        <v>199</v>
      </c>
      <c r="D184" s="232"/>
      <c r="E184" s="57">
        <f>E185</f>
        <v>1262</v>
      </c>
    </row>
    <row r="185" spans="1:5" ht="19.5" customHeight="1">
      <c r="A185" s="230" t="s">
        <v>362</v>
      </c>
      <c r="B185" s="231">
        <v>1102</v>
      </c>
      <c r="C185" s="232" t="s">
        <v>199</v>
      </c>
      <c r="D185" s="232" t="s">
        <v>350</v>
      </c>
      <c r="E185" s="57">
        <f>E186</f>
        <v>1262</v>
      </c>
    </row>
    <row r="186" spans="1:5" ht="18" customHeight="1">
      <c r="A186" s="230" t="s">
        <v>328</v>
      </c>
      <c r="B186" s="231">
        <v>1102</v>
      </c>
      <c r="C186" s="232" t="s">
        <v>199</v>
      </c>
      <c r="D186" s="232" t="s">
        <v>145</v>
      </c>
      <c r="E186" s="57">
        <v>1262</v>
      </c>
    </row>
    <row r="187" spans="1:5" ht="15.75" customHeight="1">
      <c r="A187" s="244" t="s">
        <v>102</v>
      </c>
      <c r="B187" s="245">
        <v>1200</v>
      </c>
      <c r="C187" s="246"/>
      <c r="D187" s="246"/>
      <c r="E187" s="247">
        <f>E188</f>
        <v>676.6</v>
      </c>
    </row>
    <row r="188" spans="1:5" ht="17.25" customHeight="1">
      <c r="A188" s="172" t="s">
        <v>15</v>
      </c>
      <c r="B188" s="25">
        <v>1202</v>
      </c>
      <c r="C188" s="26"/>
      <c r="D188" s="26"/>
      <c r="E188" s="27">
        <f>E189</f>
        <v>676.6</v>
      </c>
    </row>
    <row r="189" spans="1:5" ht="18" customHeight="1">
      <c r="A189" s="162" t="s">
        <v>131</v>
      </c>
      <c r="B189" s="51">
        <v>1202</v>
      </c>
      <c r="C189" s="31" t="s">
        <v>98</v>
      </c>
      <c r="D189" s="31"/>
      <c r="E189" s="32">
        <f>E190</f>
        <v>676.6</v>
      </c>
    </row>
    <row r="190" spans="1:5" ht="18" customHeight="1">
      <c r="A190" s="162" t="s">
        <v>362</v>
      </c>
      <c r="B190" s="51">
        <v>1202</v>
      </c>
      <c r="C190" s="31" t="s">
        <v>98</v>
      </c>
      <c r="D190" s="31" t="s">
        <v>350</v>
      </c>
      <c r="E190" s="32">
        <f>E191</f>
        <v>676.6</v>
      </c>
    </row>
    <row r="191" spans="1:5" ht="16.5" customHeight="1">
      <c r="A191" s="162" t="s">
        <v>328</v>
      </c>
      <c r="B191" s="51">
        <v>1202</v>
      </c>
      <c r="C191" s="31" t="s">
        <v>98</v>
      </c>
      <c r="D191" s="31" t="s">
        <v>145</v>
      </c>
      <c r="E191" s="32">
        <v>676.6</v>
      </c>
    </row>
    <row r="192" spans="1:5" ht="21.75" customHeight="1">
      <c r="A192" s="173" t="s">
        <v>95</v>
      </c>
      <c r="B192" s="79"/>
      <c r="C192" s="80"/>
      <c r="D192" s="80"/>
      <c r="E192" s="81">
        <f>E15+E80+E85+E90+E125+E149+E161+E182+E187+E54+E58+E48+E34</f>
        <v>119606.1</v>
      </c>
    </row>
    <row r="195" ht="15">
      <c r="E195" s="133"/>
    </row>
    <row r="197" ht="12.75">
      <c r="E197" s="131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="20" customFormat="1" ht="15">
      <c r="E10" s="141" t="s">
        <v>371</v>
      </c>
    </row>
    <row r="11" spans="1:6" s="20" customFormat="1" ht="15.75">
      <c r="A11" s="9" t="s">
        <v>335</v>
      </c>
      <c r="F11" s="140"/>
    </row>
    <row r="12" spans="1:6" s="20" customFormat="1" ht="15.75">
      <c r="A12" s="9" t="s">
        <v>346</v>
      </c>
      <c r="F12" s="140"/>
    </row>
    <row r="13" spans="1:5" ht="15.75">
      <c r="A13" t="s">
        <v>345</v>
      </c>
      <c r="E13" s="17" t="s">
        <v>197</v>
      </c>
    </row>
    <row r="14" spans="1:5" ht="12.75" customHeight="1">
      <c r="A14" s="456" t="s">
        <v>37</v>
      </c>
      <c r="B14" s="452" t="s">
        <v>39</v>
      </c>
      <c r="C14" s="452" t="s">
        <v>34</v>
      </c>
      <c r="D14" s="452" t="s">
        <v>40</v>
      </c>
      <c r="E14" s="452" t="s">
        <v>41</v>
      </c>
    </row>
    <row r="15" spans="1:5" ht="12.75" customHeight="1">
      <c r="A15" s="457"/>
      <c r="B15" s="453"/>
      <c r="C15" s="453"/>
      <c r="D15" s="453"/>
      <c r="E15" s="453"/>
    </row>
    <row r="16" spans="1:5" ht="15">
      <c r="A16" s="249" t="s">
        <v>43</v>
      </c>
      <c r="B16" s="250">
        <v>100</v>
      </c>
      <c r="C16" s="239"/>
      <c r="D16" s="239"/>
      <c r="E16" s="251">
        <f>E17+E21</f>
        <v>4227.8</v>
      </c>
    </row>
    <row r="17" spans="1:5" s="139" customFormat="1" ht="30.75" customHeight="1">
      <c r="A17" s="187" t="s">
        <v>45</v>
      </c>
      <c r="B17" s="189">
        <v>102</v>
      </c>
      <c r="C17" s="190"/>
      <c r="D17" s="190"/>
      <c r="E17" s="191">
        <f>E18</f>
        <v>1044.3</v>
      </c>
    </row>
    <row r="18" spans="1:5" ht="18.75" customHeight="1">
      <c r="A18" s="162" t="s">
        <v>178</v>
      </c>
      <c r="B18" s="51">
        <v>102</v>
      </c>
      <c r="C18" s="31" t="s">
        <v>47</v>
      </c>
      <c r="D18" s="31"/>
      <c r="E18" s="32">
        <f>E20</f>
        <v>1044.3</v>
      </c>
    </row>
    <row r="19" spans="1:5" ht="27" customHeight="1">
      <c r="A19" s="162" t="s">
        <v>357</v>
      </c>
      <c r="B19" s="51">
        <v>102</v>
      </c>
      <c r="C19" s="31" t="s">
        <v>47</v>
      </c>
      <c r="D19" s="31" t="s">
        <v>358</v>
      </c>
      <c r="E19" s="32">
        <f>E20</f>
        <v>1044.3</v>
      </c>
    </row>
    <row r="20" spans="1:5" ht="19.5" customHeight="1">
      <c r="A20" s="162" t="s">
        <v>323</v>
      </c>
      <c r="B20" s="51">
        <v>102</v>
      </c>
      <c r="C20" s="31" t="s">
        <v>47</v>
      </c>
      <c r="D20" s="31" t="s">
        <v>325</v>
      </c>
      <c r="E20" s="32">
        <v>1044.3</v>
      </c>
    </row>
    <row r="21" spans="1:5" s="139" customFormat="1" ht="33" customHeight="1">
      <c r="A21" s="187" t="s">
        <v>50</v>
      </c>
      <c r="B21" s="189">
        <v>103</v>
      </c>
      <c r="C21" s="190"/>
      <c r="D21" s="190"/>
      <c r="E21" s="191">
        <f>E22+E25+E28</f>
        <v>3183.5</v>
      </c>
    </row>
    <row r="22" spans="1:5" ht="17.25" customHeight="1">
      <c r="A22" s="162" t="s">
        <v>180</v>
      </c>
      <c r="B22" s="51">
        <v>103</v>
      </c>
      <c r="C22" s="31" t="s">
        <v>52</v>
      </c>
      <c r="D22" s="31"/>
      <c r="E22" s="32">
        <f>E24</f>
        <v>897.3</v>
      </c>
    </row>
    <row r="23" spans="1:5" ht="27" customHeight="1">
      <c r="A23" s="162" t="s">
        <v>357</v>
      </c>
      <c r="B23" s="51">
        <v>103</v>
      </c>
      <c r="C23" s="31" t="s">
        <v>52</v>
      </c>
      <c r="D23" s="31" t="s">
        <v>358</v>
      </c>
      <c r="E23" s="32">
        <f>E24</f>
        <v>897.3</v>
      </c>
    </row>
    <row r="24" spans="1:5" ht="16.5" customHeight="1">
      <c r="A24" s="162" t="s">
        <v>323</v>
      </c>
      <c r="B24" s="51">
        <v>103</v>
      </c>
      <c r="C24" s="31" t="s">
        <v>52</v>
      </c>
      <c r="D24" s="31" t="s">
        <v>325</v>
      </c>
      <c r="E24" s="32">
        <v>897.3</v>
      </c>
    </row>
    <row r="25" spans="1:5" ht="19.5" customHeight="1">
      <c r="A25" s="162" t="s">
        <v>55</v>
      </c>
      <c r="B25" s="51">
        <v>103</v>
      </c>
      <c r="C25" s="31" t="s">
        <v>56</v>
      </c>
      <c r="D25" s="31"/>
      <c r="E25" s="32">
        <f>E27</f>
        <v>239.2</v>
      </c>
    </row>
    <row r="26" spans="1:5" ht="29.25" customHeight="1">
      <c r="A26" s="162" t="s">
        <v>357</v>
      </c>
      <c r="B26" s="25">
        <v>103</v>
      </c>
      <c r="C26" s="31" t="s">
        <v>56</v>
      </c>
      <c r="D26" s="31" t="s">
        <v>358</v>
      </c>
      <c r="E26" s="32">
        <f>E27</f>
        <v>239.2</v>
      </c>
    </row>
    <row r="27" spans="1:5" ht="21" customHeight="1">
      <c r="A27" s="162" t="s">
        <v>323</v>
      </c>
      <c r="B27" s="51">
        <v>103</v>
      </c>
      <c r="C27" s="31" t="s">
        <v>56</v>
      </c>
      <c r="D27" s="31" t="s">
        <v>325</v>
      </c>
      <c r="E27" s="32">
        <v>239.2</v>
      </c>
    </row>
    <row r="28" spans="1:5" ht="16.5" customHeight="1">
      <c r="A28" s="162" t="s">
        <v>59</v>
      </c>
      <c r="B28" s="51">
        <v>103</v>
      </c>
      <c r="C28" s="31" t="s">
        <v>60</v>
      </c>
      <c r="D28" s="31"/>
      <c r="E28" s="32">
        <f>E29+E32+E34</f>
        <v>2047</v>
      </c>
    </row>
    <row r="29" spans="1:5" ht="25.5" customHeight="1">
      <c r="A29" s="162" t="s">
        <v>357</v>
      </c>
      <c r="B29" s="51">
        <v>103</v>
      </c>
      <c r="C29" s="31" t="s">
        <v>60</v>
      </c>
      <c r="D29" s="31" t="s">
        <v>358</v>
      </c>
      <c r="E29" s="32">
        <f>E30</f>
        <v>1946.6</v>
      </c>
    </row>
    <row r="30" spans="1:5" ht="21.75" customHeight="1">
      <c r="A30" s="162" t="s">
        <v>323</v>
      </c>
      <c r="B30" s="51">
        <v>103</v>
      </c>
      <c r="C30" s="31" t="s">
        <v>60</v>
      </c>
      <c r="D30" s="31" t="s">
        <v>325</v>
      </c>
      <c r="E30" s="32">
        <v>1946.6</v>
      </c>
    </row>
    <row r="31" spans="1:5" ht="21.75" customHeight="1">
      <c r="A31" s="162" t="s">
        <v>362</v>
      </c>
      <c r="B31" s="51">
        <v>103</v>
      </c>
      <c r="C31" s="31" t="s">
        <v>60</v>
      </c>
      <c r="D31" s="31" t="s">
        <v>350</v>
      </c>
      <c r="E31" s="32">
        <f>E32</f>
        <v>99.4</v>
      </c>
    </row>
    <row r="32" spans="1:5" ht="19.5" customHeight="1">
      <c r="A32" s="162" t="s">
        <v>328</v>
      </c>
      <c r="B32" s="51">
        <v>103</v>
      </c>
      <c r="C32" s="31" t="s">
        <v>60</v>
      </c>
      <c r="D32" s="31" t="s">
        <v>145</v>
      </c>
      <c r="E32" s="32">
        <v>99.4</v>
      </c>
    </row>
    <row r="33" spans="1:5" ht="19.5" customHeight="1">
      <c r="A33" s="162" t="s">
        <v>355</v>
      </c>
      <c r="B33" s="51">
        <v>103</v>
      </c>
      <c r="C33" s="31" t="s">
        <v>60</v>
      </c>
      <c r="D33" s="31" t="s">
        <v>356</v>
      </c>
      <c r="E33" s="32">
        <f>E34</f>
        <v>1</v>
      </c>
    </row>
    <row r="34" spans="1:5" ht="17.25" customHeight="1">
      <c r="A34" s="162" t="s">
        <v>329</v>
      </c>
      <c r="B34" s="51">
        <v>103</v>
      </c>
      <c r="C34" s="31" t="s">
        <v>60</v>
      </c>
      <c r="D34" s="31" t="s">
        <v>146</v>
      </c>
      <c r="E34" s="32">
        <v>1</v>
      </c>
    </row>
    <row r="35" spans="1:5" s="139" customFormat="1" ht="36" customHeight="1">
      <c r="A35" s="187" t="s">
        <v>67</v>
      </c>
      <c r="B35" s="189">
        <v>104</v>
      </c>
      <c r="C35" s="190"/>
      <c r="D35" s="190"/>
      <c r="E35" s="191">
        <f>E36+E39+E46</f>
        <v>17860</v>
      </c>
    </row>
    <row r="36" spans="1:5" ht="24.75" customHeight="1">
      <c r="A36" s="164" t="s">
        <v>179</v>
      </c>
      <c r="B36" s="51">
        <v>104</v>
      </c>
      <c r="C36" s="31" t="s">
        <v>69</v>
      </c>
      <c r="D36" s="31"/>
      <c r="E36" s="32">
        <f>E37</f>
        <v>1044.3</v>
      </c>
    </row>
    <row r="37" spans="1:5" ht="28.5" customHeight="1">
      <c r="A37" s="162" t="s">
        <v>357</v>
      </c>
      <c r="B37" s="51">
        <v>104</v>
      </c>
      <c r="C37" s="31" t="s">
        <v>69</v>
      </c>
      <c r="D37" s="31" t="s">
        <v>358</v>
      </c>
      <c r="E37" s="32">
        <f>E38</f>
        <v>1044.3</v>
      </c>
    </row>
    <row r="38" spans="1:5" ht="21.75" customHeight="1">
      <c r="A38" s="162" t="s">
        <v>323</v>
      </c>
      <c r="B38" s="51">
        <v>104</v>
      </c>
      <c r="C38" s="31" t="s">
        <v>69</v>
      </c>
      <c r="D38" s="31" t="s">
        <v>325</v>
      </c>
      <c r="E38" s="32">
        <v>1044.3</v>
      </c>
    </row>
    <row r="39" spans="1:5" ht="18.75" customHeight="1">
      <c r="A39" s="162" t="s">
        <v>71</v>
      </c>
      <c r="B39" s="51">
        <v>104</v>
      </c>
      <c r="C39" s="31" t="s">
        <v>72</v>
      </c>
      <c r="D39" s="136"/>
      <c r="E39" s="32">
        <f>E40+E43+E45</f>
        <v>16810.4</v>
      </c>
    </row>
    <row r="40" spans="1:5" ht="27" customHeight="1">
      <c r="A40" s="162" t="s">
        <v>357</v>
      </c>
      <c r="B40" s="51">
        <v>104</v>
      </c>
      <c r="C40" s="31" t="s">
        <v>72</v>
      </c>
      <c r="D40" s="31" t="s">
        <v>358</v>
      </c>
      <c r="E40" s="32">
        <f>E41</f>
        <v>15646.3</v>
      </c>
    </row>
    <row r="41" spans="1:5" ht="21" customHeight="1">
      <c r="A41" s="162" t="s">
        <v>323</v>
      </c>
      <c r="B41" s="51">
        <v>104</v>
      </c>
      <c r="C41" s="31" t="s">
        <v>72</v>
      </c>
      <c r="D41" s="31" t="s">
        <v>325</v>
      </c>
      <c r="E41" s="32">
        <v>15646.3</v>
      </c>
    </row>
    <row r="42" spans="1:5" ht="18" customHeight="1">
      <c r="A42" s="162" t="s">
        <v>362</v>
      </c>
      <c r="B42" s="51">
        <v>104</v>
      </c>
      <c r="C42" s="31" t="s">
        <v>72</v>
      </c>
      <c r="D42" s="31" t="s">
        <v>350</v>
      </c>
      <c r="E42" s="32">
        <f>E43</f>
        <v>1146.2</v>
      </c>
    </row>
    <row r="43" spans="1:6" ht="18.75" customHeight="1">
      <c r="A43" s="162" t="s">
        <v>328</v>
      </c>
      <c r="B43" s="51">
        <v>104</v>
      </c>
      <c r="C43" s="31" t="s">
        <v>72</v>
      </c>
      <c r="D43" s="31" t="s">
        <v>145</v>
      </c>
      <c r="E43" s="32">
        <v>1146.2</v>
      </c>
      <c r="F43">
        <v>4.5</v>
      </c>
    </row>
    <row r="44" spans="1:5" ht="18.75" customHeight="1">
      <c r="A44" s="162" t="s">
        <v>355</v>
      </c>
      <c r="B44" s="51">
        <v>104</v>
      </c>
      <c r="C44" s="31" t="s">
        <v>72</v>
      </c>
      <c r="D44" s="31" t="s">
        <v>356</v>
      </c>
      <c r="E44" s="32">
        <f>E45</f>
        <v>17.9</v>
      </c>
    </row>
    <row r="45" spans="1:5" ht="17.25" customHeight="1">
      <c r="A45" s="162" t="s">
        <v>147</v>
      </c>
      <c r="B45" s="51">
        <v>104</v>
      </c>
      <c r="C45" s="31" t="s">
        <v>72</v>
      </c>
      <c r="D45" s="31" t="s">
        <v>146</v>
      </c>
      <c r="E45" s="32">
        <v>17.9</v>
      </c>
    </row>
    <row r="46" spans="1:5" ht="24" customHeight="1">
      <c r="A46" s="164" t="s">
        <v>214</v>
      </c>
      <c r="B46" s="51">
        <v>104</v>
      </c>
      <c r="C46" s="31" t="s">
        <v>215</v>
      </c>
      <c r="D46" s="31"/>
      <c r="E46" s="32">
        <f>E47</f>
        <v>5.3</v>
      </c>
    </row>
    <row r="47" spans="1:5" ht="20.25" customHeight="1">
      <c r="A47" s="162" t="s">
        <v>362</v>
      </c>
      <c r="B47" s="51">
        <v>104</v>
      </c>
      <c r="C47" s="31" t="s">
        <v>215</v>
      </c>
      <c r="D47" s="31" t="s">
        <v>350</v>
      </c>
      <c r="E47" s="32">
        <f>E48</f>
        <v>5.3</v>
      </c>
    </row>
    <row r="48" spans="1:5" ht="21.75" customHeight="1">
      <c r="A48" s="162" t="s">
        <v>328</v>
      </c>
      <c r="B48" s="51">
        <v>104</v>
      </c>
      <c r="C48" s="31" t="s">
        <v>215</v>
      </c>
      <c r="D48" s="31" t="s">
        <v>145</v>
      </c>
      <c r="E48" s="32">
        <v>5.3</v>
      </c>
    </row>
    <row r="49" spans="1:5" s="10" customFormat="1" ht="18.75" customHeight="1">
      <c r="A49" s="240" t="s">
        <v>204</v>
      </c>
      <c r="B49" s="189">
        <v>107</v>
      </c>
      <c r="C49" s="190"/>
      <c r="D49" s="190"/>
      <c r="E49" s="191">
        <f>E50</f>
        <v>4668.5</v>
      </c>
    </row>
    <row r="50" spans="1:5" s="19" customFormat="1" ht="18.75" customHeight="1">
      <c r="A50" s="162" t="s">
        <v>331</v>
      </c>
      <c r="B50" s="25">
        <v>107</v>
      </c>
      <c r="C50" s="26" t="s">
        <v>206</v>
      </c>
      <c r="D50" s="26"/>
      <c r="E50" s="27">
        <f>E52+E54</f>
        <v>4668.5</v>
      </c>
    </row>
    <row r="51" spans="1:5" s="19" customFormat="1" ht="29.25" customHeight="1">
      <c r="A51" s="162" t="s">
        <v>357</v>
      </c>
      <c r="B51" s="51">
        <v>107</v>
      </c>
      <c r="C51" s="31" t="s">
        <v>206</v>
      </c>
      <c r="D51" s="26" t="s">
        <v>358</v>
      </c>
      <c r="E51" s="27">
        <f>E52</f>
        <v>3561.2</v>
      </c>
    </row>
    <row r="52" spans="1:5" ht="18.75" customHeight="1">
      <c r="A52" s="162" t="s">
        <v>323</v>
      </c>
      <c r="B52" s="51">
        <v>107</v>
      </c>
      <c r="C52" s="31" t="s">
        <v>206</v>
      </c>
      <c r="D52" s="31" t="s">
        <v>325</v>
      </c>
      <c r="E52" s="32">
        <v>3561.2</v>
      </c>
    </row>
    <row r="53" spans="1:5" ht="18.75" customHeight="1">
      <c r="A53" s="162" t="s">
        <v>362</v>
      </c>
      <c r="B53" s="51">
        <v>107</v>
      </c>
      <c r="C53" s="31" t="s">
        <v>206</v>
      </c>
      <c r="D53" s="31" t="s">
        <v>350</v>
      </c>
      <c r="E53" s="32">
        <f>E54</f>
        <v>1107.3</v>
      </c>
    </row>
    <row r="54" spans="1:5" ht="18.75" customHeight="1">
      <c r="A54" s="162" t="s">
        <v>328</v>
      </c>
      <c r="B54" s="51">
        <v>107</v>
      </c>
      <c r="C54" s="31" t="s">
        <v>206</v>
      </c>
      <c r="D54" s="31" t="s">
        <v>145</v>
      </c>
      <c r="E54" s="32">
        <v>1107.3</v>
      </c>
    </row>
    <row r="55" spans="1:5" ht="21" customHeight="1">
      <c r="A55" s="252" t="s">
        <v>3</v>
      </c>
      <c r="B55" s="253">
        <v>111</v>
      </c>
      <c r="C55" s="143"/>
      <c r="D55" s="143"/>
      <c r="E55" s="254">
        <f>E56</f>
        <v>1246</v>
      </c>
    </row>
    <row r="56" spans="1:5" ht="20.25" customHeight="1">
      <c r="A56" s="241" t="s">
        <v>105</v>
      </c>
      <c r="B56" s="51">
        <v>111</v>
      </c>
      <c r="C56" s="31" t="s">
        <v>73</v>
      </c>
      <c r="D56" s="31"/>
      <c r="E56" s="32">
        <f>E57</f>
        <v>1246</v>
      </c>
    </row>
    <row r="57" spans="1:5" ht="18" customHeight="1">
      <c r="A57" s="162" t="s">
        <v>355</v>
      </c>
      <c r="B57" s="51">
        <v>111</v>
      </c>
      <c r="C57" s="31" t="s">
        <v>73</v>
      </c>
      <c r="D57" s="31" t="s">
        <v>356</v>
      </c>
      <c r="E57" s="32">
        <f>E58</f>
        <v>1246</v>
      </c>
    </row>
    <row r="58" spans="1:5" ht="14.25">
      <c r="A58" s="241" t="s">
        <v>148</v>
      </c>
      <c r="B58" s="51">
        <v>111</v>
      </c>
      <c r="C58" s="31" t="s">
        <v>73</v>
      </c>
      <c r="D58" s="31" t="s">
        <v>149</v>
      </c>
      <c r="E58" s="32">
        <v>1246</v>
      </c>
    </row>
    <row r="59" spans="1:5" s="139" customFormat="1" ht="18.75" customHeight="1">
      <c r="A59" s="242" t="s">
        <v>4</v>
      </c>
      <c r="B59" s="189">
        <v>113</v>
      </c>
      <c r="C59" s="190"/>
      <c r="D59" s="190"/>
      <c r="E59" s="191">
        <f>E60++E69+E63+E66+E72+E75+E78</f>
        <v>976</v>
      </c>
    </row>
    <row r="60" spans="1:5" ht="17.25" customHeight="1">
      <c r="A60" s="162" t="s">
        <v>62</v>
      </c>
      <c r="B60" s="51">
        <v>113</v>
      </c>
      <c r="C60" s="31" t="s">
        <v>337</v>
      </c>
      <c r="D60" s="31"/>
      <c r="E60" s="32">
        <f>E61</f>
        <v>72</v>
      </c>
    </row>
    <row r="61" spans="1:5" ht="17.25" customHeight="1">
      <c r="A61" s="162" t="s">
        <v>355</v>
      </c>
      <c r="B61" s="51">
        <v>113</v>
      </c>
      <c r="C61" s="31" t="s">
        <v>337</v>
      </c>
      <c r="D61" s="31" t="s">
        <v>356</v>
      </c>
      <c r="E61" s="32">
        <f>E62</f>
        <v>72</v>
      </c>
    </row>
    <row r="62" spans="1:5" ht="18.75" customHeight="1">
      <c r="A62" s="162" t="s">
        <v>329</v>
      </c>
      <c r="B62" s="51">
        <v>113</v>
      </c>
      <c r="C62" s="31" t="s">
        <v>337</v>
      </c>
      <c r="D62" s="31" t="s">
        <v>146</v>
      </c>
      <c r="E62" s="32">
        <v>72</v>
      </c>
    </row>
    <row r="63" spans="1:5" ht="28.5" customHeight="1">
      <c r="A63" s="162" t="s">
        <v>103</v>
      </c>
      <c r="B63" s="51">
        <v>113</v>
      </c>
      <c r="C63" s="31" t="s">
        <v>104</v>
      </c>
      <c r="D63" s="31"/>
      <c r="E63" s="32">
        <f>E64</f>
        <v>242</v>
      </c>
    </row>
    <row r="64" spans="1:5" ht="17.25" customHeight="1">
      <c r="A64" s="162" t="s">
        <v>359</v>
      </c>
      <c r="B64" s="51">
        <v>113</v>
      </c>
      <c r="C64" s="31" t="s">
        <v>104</v>
      </c>
      <c r="D64" s="31" t="s">
        <v>360</v>
      </c>
      <c r="E64" s="32">
        <f>E65</f>
        <v>242</v>
      </c>
    </row>
    <row r="65" spans="1:5" ht="19.5" customHeight="1">
      <c r="A65" s="162" t="s">
        <v>150</v>
      </c>
      <c r="B65" s="51">
        <v>113</v>
      </c>
      <c r="C65" s="31" t="s">
        <v>104</v>
      </c>
      <c r="D65" s="31" t="s">
        <v>142</v>
      </c>
      <c r="E65" s="32">
        <v>242</v>
      </c>
    </row>
    <row r="66" spans="1:5" ht="18.75" customHeight="1">
      <c r="A66" s="162" t="s">
        <v>74</v>
      </c>
      <c r="B66" s="51">
        <v>113</v>
      </c>
      <c r="C66" s="31" t="s">
        <v>75</v>
      </c>
      <c r="D66" s="31"/>
      <c r="E66" s="32">
        <f>E67</f>
        <v>305</v>
      </c>
    </row>
    <row r="67" spans="1:5" ht="18.75" customHeight="1">
      <c r="A67" s="162" t="s">
        <v>362</v>
      </c>
      <c r="B67" s="51">
        <v>113</v>
      </c>
      <c r="C67" s="31" t="s">
        <v>75</v>
      </c>
      <c r="D67" s="31" t="s">
        <v>350</v>
      </c>
      <c r="E67" s="32">
        <f>E68</f>
        <v>305</v>
      </c>
    </row>
    <row r="68" spans="1:5" ht="18.75" customHeight="1">
      <c r="A68" s="162" t="s">
        <v>328</v>
      </c>
      <c r="B68" s="51">
        <v>113</v>
      </c>
      <c r="C68" s="31" t="s">
        <v>75</v>
      </c>
      <c r="D68" s="31" t="s">
        <v>145</v>
      </c>
      <c r="E68" s="32">
        <v>305</v>
      </c>
    </row>
    <row r="69" spans="1:5" ht="23.25" customHeight="1">
      <c r="A69" s="243" t="s">
        <v>76</v>
      </c>
      <c r="B69" s="51">
        <v>113</v>
      </c>
      <c r="C69" s="31" t="s">
        <v>77</v>
      </c>
      <c r="D69" s="31"/>
      <c r="E69" s="32">
        <f>E70</f>
        <v>97</v>
      </c>
    </row>
    <row r="70" spans="1:5" ht="20.25" customHeight="1">
      <c r="A70" s="162" t="s">
        <v>362</v>
      </c>
      <c r="B70" s="51">
        <v>113</v>
      </c>
      <c r="C70" s="31" t="s">
        <v>77</v>
      </c>
      <c r="D70" s="31" t="s">
        <v>350</v>
      </c>
      <c r="E70" s="32">
        <f>E71</f>
        <v>97</v>
      </c>
    </row>
    <row r="71" spans="1:5" ht="15.75" customHeight="1">
      <c r="A71" s="162" t="s">
        <v>328</v>
      </c>
      <c r="B71" s="51">
        <v>113</v>
      </c>
      <c r="C71" s="31" t="s">
        <v>77</v>
      </c>
      <c r="D71" s="31" t="s">
        <v>145</v>
      </c>
      <c r="E71" s="32">
        <v>97</v>
      </c>
    </row>
    <row r="72" spans="1:5" ht="47.25" customHeight="1">
      <c r="A72" s="162" t="s">
        <v>364</v>
      </c>
      <c r="B72" s="51">
        <v>113</v>
      </c>
      <c r="C72" s="31" t="s">
        <v>349</v>
      </c>
      <c r="D72" s="31"/>
      <c r="E72" s="32">
        <f>E73</f>
        <v>100</v>
      </c>
    </row>
    <row r="73" spans="1:5" ht="18.75" customHeight="1">
      <c r="A73" s="162" t="s">
        <v>362</v>
      </c>
      <c r="B73" s="51">
        <v>113</v>
      </c>
      <c r="C73" s="31" t="s">
        <v>349</v>
      </c>
      <c r="D73" s="31" t="s">
        <v>350</v>
      </c>
      <c r="E73" s="32">
        <f>E74</f>
        <v>100</v>
      </c>
    </row>
    <row r="74" spans="1:5" ht="18.75" customHeight="1">
      <c r="A74" s="162" t="s">
        <v>328</v>
      </c>
      <c r="B74" s="51">
        <v>113</v>
      </c>
      <c r="C74" s="31" t="s">
        <v>349</v>
      </c>
      <c r="D74" s="31" t="s">
        <v>145</v>
      </c>
      <c r="E74" s="32">
        <v>100</v>
      </c>
    </row>
    <row r="75" spans="1:5" ht="19.5" customHeight="1">
      <c r="A75" s="162" t="s">
        <v>131</v>
      </c>
      <c r="B75" s="51">
        <v>113</v>
      </c>
      <c r="C75" s="31" t="s">
        <v>98</v>
      </c>
      <c r="D75" s="31"/>
      <c r="E75" s="32">
        <f>E76</f>
        <v>130</v>
      </c>
    </row>
    <row r="76" spans="1:5" ht="19.5" customHeight="1">
      <c r="A76" s="162" t="s">
        <v>362</v>
      </c>
      <c r="B76" s="51">
        <v>113</v>
      </c>
      <c r="C76" s="31" t="s">
        <v>98</v>
      </c>
      <c r="D76" s="31" t="s">
        <v>350</v>
      </c>
      <c r="E76" s="32">
        <f>E77</f>
        <v>130</v>
      </c>
    </row>
    <row r="77" spans="1:5" ht="19.5" customHeight="1">
      <c r="A77" s="162" t="s">
        <v>328</v>
      </c>
      <c r="B77" s="51">
        <v>113</v>
      </c>
      <c r="C77" s="31" t="s">
        <v>98</v>
      </c>
      <c r="D77" s="31" t="s">
        <v>145</v>
      </c>
      <c r="E77" s="32">
        <v>130</v>
      </c>
    </row>
    <row r="78" spans="1:5" ht="30.75" customHeight="1">
      <c r="A78" s="162" t="s">
        <v>139</v>
      </c>
      <c r="B78" s="51">
        <v>113</v>
      </c>
      <c r="C78" s="31" t="s">
        <v>138</v>
      </c>
      <c r="D78" s="31"/>
      <c r="E78" s="32">
        <f>E79</f>
        <v>30</v>
      </c>
    </row>
    <row r="79" spans="1:5" ht="18.75" customHeight="1">
      <c r="A79" s="162" t="s">
        <v>362</v>
      </c>
      <c r="B79" s="51">
        <v>113</v>
      </c>
      <c r="C79" s="31" t="s">
        <v>138</v>
      </c>
      <c r="D79" s="31" t="s">
        <v>350</v>
      </c>
      <c r="E79" s="32">
        <f>E80</f>
        <v>30</v>
      </c>
    </row>
    <row r="80" spans="1:5" ht="18.75" customHeight="1">
      <c r="A80" s="162" t="s">
        <v>328</v>
      </c>
      <c r="B80" s="51">
        <v>113</v>
      </c>
      <c r="C80" s="31" t="s">
        <v>138</v>
      </c>
      <c r="D80" s="31" t="s">
        <v>145</v>
      </c>
      <c r="E80" s="32">
        <v>30</v>
      </c>
    </row>
    <row r="81" spans="1:5" ht="18.75" customHeight="1">
      <c r="A81" s="244" t="s">
        <v>78</v>
      </c>
      <c r="B81" s="245">
        <v>300</v>
      </c>
      <c r="C81" s="246"/>
      <c r="D81" s="246"/>
      <c r="E81" s="247">
        <f>E82</f>
        <v>101</v>
      </c>
    </row>
    <row r="82" spans="1:5" ht="23.25" customHeight="1">
      <c r="A82" s="169" t="s">
        <v>107</v>
      </c>
      <c r="B82" s="227">
        <v>309</v>
      </c>
      <c r="C82" s="228"/>
      <c r="D82" s="228"/>
      <c r="E82" s="229">
        <f>E83</f>
        <v>101</v>
      </c>
    </row>
    <row r="83" spans="1:5" ht="36" customHeight="1">
      <c r="A83" s="169" t="s">
        <v>79</v>
      </c>
      <c r="B83" s="55">
        <v>309</v>
      </c>
      <c r="C83" s="56" t="s">
        <v>80</v>
      </c>
      <c r="D83" s="56"/>
      <c r="E83" s="57">
        <f>E84</f>
        <v>101</v>
      </c>
    </row>
    <row r="84" spans="1:5" ht="21" customHeight="1">
      <c r="A84" s="230" t="s">
        <v>362</v>
      </c>
      <c r="B84" s="55">
        <v>309</v>
      </c>
      <c r="C84" s="56" t="s">
        <v>80</v>
      </c>
      <c r="D84" s="56" t="s">
        <v>350</v>
      </c>
      <c r="E84" s="57">
        <f>E85</f>
        <v>101</v>
      </c>
    </row>
    <row r="85" spans="1:5" ht="16.5" customHeight="1">
      <c r="A85" s="230" t="s">
        <v>328</v>
      </c>
      <c r="B85" s="55">
        <v>309</v>
      </c>
      <c r="C85" s="56" t="s">
        <v>80</v>
      </c>
      <c r="D85" s="56" t="s">
        <v>145</v>
      </c>
      <c r="E85" s="57">
        <v>101</v>
      </c>
    </row>
    <row r="86" spans="1:5" s="139" customFormat="1" ht="18" customHeight="1">
      <c r="A86" s="244" t="s">
        <v>109</v>
      </c>
      <c r="B86" s="245">
        <v>400</v>
      </c>
      <c r="C86" s="246"/>
      <c r="D86" s="246"/>
      <c r="E86" s="247">
        <f>E87</f>
        <v>296.4</v>
      </c>
    </row>
    <row r="87" spans="1:5" ht="17.25" customHeight="1">
      <c r="A87" s="234" t="s">
        <v>110</v>
      </c>
      <c r="B87" s="227">
        <v>401</v>
      </c>
      <c r="C87" s="228"/>
      <c r="D87" s="228"/>
      <c r="E87" s="229">
        <f>E88</f>
        <v>296.4</v>
      </c>
    </row>
    <row r="88" spans="1:5" s="18" customFormat="1" ht="27.75" customHeight="1">
      <c r="A88" s="230" t="s">
        <v>111</v>
      </c>
      <c r="B88" s="55">
        <v>401</v>
      </c>
      <c r="C88" s="56" t="s">
        <v>112</v>
      </c>
      <c r="D88" s="56"/>
      <c r="E88" s="57">
        <f>E89</f>
        <v>296.4</v>
      </c>
    </row>
    <row r="89" spans="1:5" s="18" customFormat="1" ht="18.75" customHeight="1">
      <c r="A89" s="230" t="s">
        <v>355</v>
      </c>
      <c r="B89" s="55">
        <v>401</v>
      </c>
      <c r="C89" s="56" t="s">
        <v>112</v>
      </c>
      <c r="D89" s="56" t="s">
        <v>356</v>
      </c>
      <c r="E89" s="57">
        <f>E90</f>
        <v>296.4</v>
      </c>
    </row>
    <row r="90" spans="1:5" ht="19.5" customHeight="1">
      <c r="A90" s="230" t="s">
        <v>151</v>
      </c>
      <c r="B90" s="55">
        <v>401</v>
      </c>
      <c r="C90" s="56" t="s">
        <v>112</v>
      </c>
      <c r="D90" s="56" t="s">
        <v>143</v>
      </c>
      <c r="E90" s="57">
        <v>296.4</v>
      </c>
    </row>
    <row r="91" spans="1:5" ht="18" customHeight="1">
      <c r="A91" s="244" t="s">
        <v>81</v>
      </c>
      <c r="B91" s="245">
        <v>500</v>
      </c>
      <c r="C91" s="246"/>
      <c r="D91" s="246"/>
      <c r="E91" s="247">
        <f>E92</f>
        <v>55935.7</v>
      </c>
    </row>
    <row r="92" spans="1:5" ht="17.25" customHeight="1">
      <c r="A92" s="234" t="s">
        <v>20</v>
      </c>
      <c r="B92" s="227">
        <v>503</v>
      </c>
      <c r="C92" s="228"/>
      <c r="D92" s="228"/>
      <c r="E92" s="229">
        <f>E93+E96+E99+E102++E105+E108+E111+E114+E120+E123+E117</f>
        <v>55935.7</v>
      </c>
    </row>
    <row r="93" spans="1:5" ht="33.75" customHeight="1">
      <c r="A93" s="164" t="s">
        <v>96</v>
      </c>
      <c r="B93" s="51">
        <v>503</v>
      </c>
      <c r="C93" s="31" t="s">
        <v>29</v>
      </c>
      <c r="D93" s="31"/>
      <c r="E93" s="32">
        <f>E95</f>
        <v>18782.1</v>
      </c>
    </row>
    <row r="94" spans="1:5" ht="18.75" customHeight="1">
      <c r="A94" s="162" t="s">
        <v>362</v>
      </c>
      <c r="B94" s="51">
        <v>503</v>
      </c>
      <c r="C94" s="31" t="s">
        <v>29</v>
      </c>
      <c r="D94" s="31" t="s">
        <v>350</v>
      </c>
      <c r="E94" s="32">
        <f>E95</f>
        <v>18782.1</v>
      </c>
    </row>
    <row r="95" spans="1:5" ht="16.5" customHeight="1">
      <c r="A95" s="162" t="s">
        <v>328</v>
      </c>
      <c r="B95" s="51">
        <v>503</v>
      </c>
      <c r="C95" s="31" t="s">
        <v>29</v>
      </c>
      <c r="D95" s="31" t="s">
        <v>145</v>
      </c>
      <c r="E95" s="32">
        <v>18782.1</v>
      </c>
    </row>
    <row r="96" spans="1:5" ht="18" customHeight="1">
      <c r="A96" s="170" t="s">
        <v>35</v>
      </c>
      <c r="B96" s="51">
        <v>503</v>
      </c>
      <c r="C96" s="31" t="s">
        <v>82</v>
      </c>
      <c r="D96" s="31"/>
      <c r="E96" s="32">
        <f>E97</f>
        <v>9707</v>
      </c>
    </row>
    <row r="97" spans="1:5" ht="18" customHeight="1">
      <c r="A97" s="162" t="s">
        <v>362</v>
      </c>
      <c r="B97" s="51">
        <v>503</v>
      </c>
      <c r="C97" s="31" t="s">
        <v>30</v>
      </c>
      <c r="D97" s="31" t="s">
        <v>350</v>
      </c>
      <c r="E97" s="32">
        <f>E98</f>
        <v>9707</v>
      </c>
    </row>
    <row r="98" spans="1:6" ht="18.75" customHeight="1">
      <c r="A98" s="162" t="s">
        <v>328</v>
      </c>
      <c r="B98" s="51">
        <v>503</v>
      </c>
      <c r="C98" s="31" t="s">
        <v>30</v>
      </c>
      <c r="D98" s="31" t="s">
        <v>145</v>
      </c>
      <c r="E98" s="32">
        <v>9707</v>
      </c>
      <c r="F98">
        <v>500</v>
      </c>
    </row>
    <row r="99" spans="1:5" ht="30.75" customHeight="1">
      <c r="A99" s="164" t="s">
        <v>106</v>
      </c>
      <c r="B99" s="51">
        <v>503</v>
      </c>
      <c r="C99" s="31" t="s">
        <v>31</v>
      </c>
      <c r="D99" s="31"/>
      <c r="E99" s="32">
        <f>E100</f>
        <v>903.5</v>
      </c>
    </row>
    <row r="100" spans="1:5" ht="19.5" customHeight="1">
      <c r="A100" s="162" t="s">
        <v>362</v>
      </c>
      <c r="B100" s="51">
        <v>503</v>
      </c>
      <c r="C100" s="31" t="s">
        <v>31</v>
      </c>
      <c r="D100" s="31" t="s">
        <v>350</v>
      </c>
      <c r="E100" s="32">
        <f>E101</f>
        <v>903.5</v>
      </c>
    </row>
    <row r="101" spans="1:5" ht="19.5" customHeight="1">
      <c r="A101" s="162" t="s">
        <v>328</v>
      </c>
      <c r="B101" s="51">
        <v>503</v>
      </c>
      <c r="C101" s="31" t="s">
        <v>31</v>
      </c>
      <c r="D101" s="31" t="s">
        <v>145</v>
      </c>
      <c r="E101" s="32">
        <v>903.5</v>
      </c>
    </row>
    <row r="102" spans="1:5" ht="20.25" customHeight="1">
      <c r="A102" s="162" t="s">
        <v>192</v>
      </c>
      <c r="B102" s="51">
        <v>503</v>
      </c>
      <c r="C102" s="31" t="s">
        <v>32</v>
      </c>
      <c r="D102" s="31"/>
      <c r="E102" s="32">
        <f>E103</f>
        <v>22227</v>
      </c>
    </row>
    <row r="103" spans="1:5" ht="18" customHeight="1">
      <c r="A103" s="162" t="s">
        <v>362</v>
      </c>
      <c r="B103" s="51">
        <v>503</v>
      </c>
      <c r="C103" s="31" t="s">
        <v>32</v>
      </c>
      <c r="D103" s="31" t="s">
        <v>350</v>
      </c>
      <c r="E103" s="32">
        <f>E104</f>
        <v>22227</v>
      </c>
    </row>
    <row r="104" spans="1:6" ht="16.5" customHeight="1">
      <c r="A104" s="162" t="s">
        <v>328</v>
      </c>
      <c r="B104" s="51">
        <v>503</v>
      </c>
      <c r="C104" s="31" t="s">
        <v>32</v>
      </c>
      <c r="D104" s="31" t="s">
        <v>145</v>
      </c>
      <c r="E104" s="32">
        <v>22227</v>
      </c>
      <c r="F104">
        <v>-358.6</v>
      </c>
    </row>
    <row r="105" spans="1:5" ht="20.25" customHeight="1">
      <c r="A105" s="162" t="s">
        <v>36</v>
      </c>
      <c r="B105" s="51">
        <v>503</v>
      </c>
      <c r="C105" s="31" t="s">
        <v>33</v>
      </c>
      <c r="D105" s="31"/>
      <c r="E105" s="32">
        <f>E106</f>
        <v>100</v>
      </c>
    </row>
    <row r="106" spans="1:5" ht="20.25" customHeight="1">
      <c r="A106" s="162" t="s">
        <v>362</v>
      </c>
      <c r="B106" s="51">
        <v>503</v>
      </c>
      <c r="C106" s="31" t="s">
        <v>33</v>
      </c>
      <c r="D106" s="31" t="s">
        <v>350</v>
      </c>
      <c r="E106" s="32">
        <f>E107</f>
        <v>100</v>
      </c>
    </row>
    <row r="107" spans="1:5" ht="19.5" customHeight="1">
      <c r="A107" s="162" t="s">
        <v>328</v>
      </c>
      <c r="B107" s="51">
        <v>503</v>
      </c>
      <c r="C107" s="31" t="s">
        <v>33</v>
      </c>
      <c r="D107" s="31" t="s">
        <v>145</v>
      </c>
      <c r="E107" s="32">
        <v>100</v>
      </c>
    </row>
    <row r="108" spans="1:5" ht="19.5" customHeight="1">
      <c r="A108" s="162" t="s">
        <v>190</v>
      </c>
      <c r="B108" s="51">
        <v>503</v>
      </c>
      <c r="C108" s="31" t="s">
        <v>170</v>
      </c>
      <c r="D108" s="31"/>
      <c r="E108" s="32">
        <f>E109</f>
        <v>1016.2</v>
      </c>
    </row>
    <row r="109" spans="1:5" ht="19.5" customHeight="1">
      <c r="A109" s="162" t="s">
        <v>362</v>
      </c>
      <c r="B109" s="51">
        <v>503</v>
      </c>
      <c r="C109" s="31" t="s">
        <v>170</v>
      </c>
      <c r="D109" s="31" t="s">
        <v>350</v>
      </c>
      <c r="E109" s="32">
        <f>E110</f>
        <v>1016.2</v>
      </c>
    </row>
    <row r="110" spans="1:6" ht="19.5" customHeight="1">
      <c r="A110" s="162" t="s">
        <v>328</v>
      </c>
      <c r="B110" s="51">
        <v>503</v>
      </c>
      <c r="C110" s="31" t="s">
        <v>170</v>
      </c>
      <c r="D110" s="31" t="s">
        <v>145</v>
      </c>
      <c r="E110" s="32">
        <v>1016.2</v>
      </c>
      <c r="F110">
        <v>516</v>
      </c>
    </row>
    <row r="111" spans="1:5" ht="19.5" customHeight="1">
      <c r="A111" s="162" t="s">
        <v>191</v>
      </c>
      <c r="B111" s="51">
        <v>503</v>
      </c>
      <c r="C111" s="31" t="s">
        <v>175</v>
      </c>
      <c r="D111" s="31"/>
      <c r="E111" s="32">
        <f>E112</f>
        <v>930</v>
      </c>
    </row>
    <row r="112" spans="1:5" ht="19.5" customHeight="1">
      <c r="A112" s="162" t="s">
        <v>362</v>
      </c>
      <c r="B112" s="51">
        <v>503</v>
      </c>
      <c r="C112" s="31" t="s">
        <v>175</v>
      </c>
      <c r="D112" s="31" t="s">
        <v>350</v>
      </c>
      <c r="E112" s="32">
        <f>E113</f>
        <v>930</v>
      </c>
    </row>
    <row r="113" spans="1:6" ht="19.5" customHeight="1">
      <c r="A113" s="162" t="s">
        <v>328</v>
      </c>
      <c r="B113" s="51">
        <v>503</v>
      </c>
      <c r="C113" s="31" t="s">
        <v>175</v>
      </c>
      <c r="D113" s="31" t="s">
        <v>145</v>
      </c>
      <c r="E113" s="32">
        <v>930</v>
      </c>
      <c r="F113" s="221"/>
    </row>
    <row r="114" spans="1:6" ht="19.5" customHeight="1">
      <c r="A114" s="162" t="s">
        <v>203</v>
      </c>
      <c r="B114" s="51">
        <v>503</v>
      </c>
      <c r="C114" s="31" t="s">
        <v>202</v>
      </c>
      <c r="D114" s="31"/>
      <c r="E114" s="32">
        <f>E115</f>
        <v>100</v>
      </c>
      <c r="F114" s="218"/>
    </row>
    <row r="115" spans="1:6" ht="19.5" customHeight="1">
      <c r="A115" s="162" t="s">
        <v>362</v>
      </c>
      <c r="B115" s="51">
        <v>503</v>
      </c>
      <c r="C115" s="31" t="s">
        <v>202</v>
      </c>
      <c r="D115" s="31" t="s">
        <v>350</v>
      </c>
      <c r="E115" s="32">
        <f>E116</f>
        <v>100</v>
      </c>
      <c r="F115" s="218"/>
    </row>
    <row r="116" spans="1:6" ht="19.5" customHeight="1">
      <c r="A116" s="162" t="s">
        <v>328</v>
      </c>
      <c r="B116" s="51">
        <v>503</v>
      </c>
      <c r="C116" s="31" t="s">
        <v>202</v>
      </c>
      <c r="D116" s="31" t="s">
        <v>145</v>
      </c>
      <c r="E116" s="32">
        <v>100</v>
      </c>
      <c r="F116" s="218"/>
    </row>
    <row r="117" spans="1:6" ht="19.5" customHeight="1">
      <c r="A117" s="162" t="s">
        <v>332</v>
      </c>
      <c r="B117" s="51">
        <v>503</v>
      </c>
      <c r="C117" s="31" t="s">
        <v>333</v>
      </c>
      <c r="D117" s="31"/>
      <c r="E117" s="32">
        <f>E118</f>
        <v>361.4</v>
      </c>
      <c r="F117" s="218"/>
    </row>
    <row r="118" spans="1:6" ht="19.5" customHeight="1">
      <c r="A118" s="162" t="s">
        <v>362</v>
      </c>
      <c r="B118" s="51">
        <v>503</v>
      </c>
      <c r="C118" s="31" t="s">
        <v>333</v>
      </c>
      <c r="D118" s="31" t="s">
        <v>350</v>
      </c>
      <c r="E118" s="32">
        <f>E119</f>
        <v>361.4</v>
      </c>
      <c r="F118" s="218"/>
    </row>
    <row r="119" spans="1:6" ht="19.5" customHeight="1">
      <c r="A119" s="162" t="s">
        <v>328</v>
      </c>
      <c r="B119" s="51">
        <v>503</v>
      </c>
      <c r="C119" s="31" t="s">
        <v>333</v>
      </c>
      <c r="D119" s="31" t="s">
        <v>145</v>
      </c>
      <c r="E119" s="32">
        <v>361.4</v>
      </c>
      <c r="F119" s="218">
        <v>-657.6</v>
      </c>
    </row>
    <row r="120" spans="1:6" ht="45" customHeight="1">
      <c r="A120" s="164" t="s">
        <v>113</v>
      </c>
      <c r="B120" s="51">
        <v>503</v>
      </c>
      <c r="C120" s="31" t="s">
        <v>114</v>
      </c>
      <c r="D120" s="31"/>
      <c r="E120" s="32">
        <f>E121</f>
        <v>114.1</v>
      </c>
      <c r="F120" s="218"/>
    </row>
    <row r="121" spans="1:6" ht="18" customHeight="1">
      <c r="A121" s="162" t="s">
        <v>362</v>
      </c>
      <c r="B121" s="51">
        <v>503</v>
      </c>
      <c r="C121" s="31" t="s">
        <v>115</v>
      </c>
      <c r="D121" s="31" t="s">
        <v>350</v>
      </c>
      <c r="E121" s="32">
        <f>E122</f>
        <v>114.1</v>
      </c>
      <c r="F121" s="218"/>
    </row>
    <row r="122" spans="1:6" ht="16.5" customHeight="1">
      <c r="A122" s="162" t="s">
        <v>328</v>
      </c>
      <c r="B122" s="51">
        <v>503</v>
      </c>
      <c r="C122" s="31" t="s">
        <v>115</v>
      </c>
      <c r="D122" s="31" t="s">
        <v>145</v>
      </c>
      <c r="E122" s="32">
        <v>114.1</v>
      </c>
      <c r="F122" s="218"/>
    </row>
    <row r="123" spans="1:6" ht="20.25" customHeight="1">
      <c r="A123" s="162" t="s">
        <v>116</v>
      </c>
      <c r="B123" s="51">
        <v>503</v>
      </c>
      <c r="C123" s="31" t="s">
        <v>117</v>
      </c>
      <c r="D123" s="31"/>
      <c r="E123" s="32">
        <f>E124</f>
        <v>1694.4</v>
      </c>
      <c r="F123" s="218"/>
    </row>
    <row r="124" spans="1:6" ht="20.25" customHeight="1">
      <c r="A124" s="162" t="s">
        <v>362</v>
      </c>
      <c r="B124" s="51">
        <v>503</v>
      </c>
      <c r="C124" s="31" t="s">
        <v>117</v>
      </c>
      <c r="D124" s="31" t="s">
        <v>350</v>
      </c>
      <c r="E124" s="32">
        <f>E125</f>
        <v>1694.4</v>
      </c>
      <c r="F124" s="218"/>
    </row>
    <row r="125" spans="1:6" ht="17.25" customHeight="1">
      <c r="A125" s="162" t="s">
        <v>328</v>
      </c>
      <c r="B125" s="51">
        <v>503</v>
      </c>
      <c r="C125" s="31" t="s">
        <v>117</v>
      </c>
      <c r="D125" s="31" t="s">
        <v>145</v>
      </c>
      <c r="E125" s="32">
        <v>1694.4</v>
      </c>
      <c r="F125" s="218"/>
    </row>
    <row r="126" spans="1:6" ht="15.75" customHeight="1">
      <c r="A126" s="244" t="s">
        <v>87</v>
      </c>
      <c r="B126" s="245">
        <v>700</v>
      </c>
      <c r="C126" s="246"/>
      <c r="D126" s="246"/>
      <c r="E126" s="247">
        <f>E127+E131</f>
        <v>1754</v>
      </c>
      <c r="F126" s="218"/>
    </row>
    <row r="127" spans="1:6" s="18" customFormat="1" ht="15.75" customHeight="1">
      <c r="A127" s="162" t="s">
        <v>330</v>
      </c>
      <c r="B127" s="51">
        <v>705</v>
      </c>
      <c r="C127" s="31"/>
      <c r="D127" s="31"/>
      <c r="E127" s="32">
        <f>E128</f>
        <v>106</v>
      </c>
      <c r="F127" s="219"/>
    </row>
    <row r="128" spans="1:6" s="18" customFormat="1" ht="29.25" customHeight="1">
      <c r="A128" s="170" t="s">
        <v>347</v>
      </c>
      <c r="B128" s="51">
        <v>705</v>
      </c>
      <c r="C128" s="198" t="s">
        <v>216</v>
      </c>
      <c r="D128" s="31"/>
      <c r="E128" s="32">
        <f>E129</f>
        <v>106</v>
      </c>
      <c r="F128" s="219"/>
    </row>
    <row r="129" spans="1:6" s="18" customFormat="1" ht="19.5" customHeight="1">
      <c r="A129" s="162" t="s">
        <v>362</v>
      </c>
      <c r="B129" s="51">
        <v>705</v>
      </c>
      <c r="C129" s="198" t="s">
        <v>216</v>
      </c>
      <c r="D129" s="31" t="s">
        <v>350</v>
      </c>
      <c r="E129" s="32">
        <f>E130</f>
        <v>106</v>
      </c>
      <c r="F129" s="219"/>
    </row>
    <row r="130" spans="1:6" ht="15.75" customHeight="1">
      <c r="A130" s="162" t="s">
        <v>328</v>
      </c>
      <c r="B130" s="51">
        <v>705</v>
      </c>
      <c r="C130" s="198" t="s">
        <v>216</v>
      </c>
      <c r="D130" s="31" t="s">
        <v>145</v>
      </c>
      <c r="E130" s="32">
        <v>106</v>
      </c>
      <c r="F130" s="218"/>
    </row>
    <row r="131" spans="1:6" ht="18" customHeight="1">
      <c r="A131" s="162" t="s">
        <v>12</v>
      </c>
      <c r="B131" s="25">
        <v>707</v>
      </c>
      <c r="C131" s="26"/>
      <c r="D131" s="26"/>
      <c r="E131" s="27">
        <f>E132+E135+E138+E141+E144+E147</f>
        <v>1648</v>
      </c>
      <c r="F131" s="218"/>
    </row>
    <row r="132" spans="1:6" ht="16.5" customHeight="1">
      <c r="A132" s="162" t="s">
        <v>99</v>
      </c>
      <c r="B132" s="51">
        <v>707</v>
      </c>
      <c r="C132" s="31" t="s">
        <v>88</v>
      </c>
      <c r="D132" s="31"/>
      <c r="E132" s="32">
        <f>E133</f>
        <v>682</v>
      </c>
      <c r="F132" s="218"/>
    </row>
    <row r="133" spans="1:6" ht="16.5" customHeight="1">
      <c r="A133" s="162" t="s">
        <v>362</v>
      </c>
      <c r="B133" s="51">
        <v>707</v>
      </c>
      <c r="C133" s="31" t="s">
        <v>88</v>
      </c>
      <c r="D133" s="31" t="s">
        <v>350</v>
      </c>
      <c r="E133" s="32">
        <f>E134</f>
        <v>682</v>
      </c>
      <c r="F133" s="218"/>
    </row>
    <row r="134" spans="1:6" ht="16.5" customHeight="1">
      <c r="A134" s="162" t="s">
        <v>328</v>
      </c>
      <c r="B134" s="51">
        <v>707</v>
      </c>
      <c r="C134" s="31" t="s">
        <v>88</v>
      </c>
      <c r="D134" s="31" t="s">
        <v>145</v>
      </c>
      <c r="E134" s="32">
        <v>682</v>
      </c>
      <c r="F134" s="218"/>
    </row>
    <row r="135" spans="1:5" ht="29.25" customHeight="1">
      <c r="A135" s="162" t="s">
        <v>348</v>
      </c>
      <c r="B135" s="51">
        <v>707</v>
      </c>
      <c r="C135" s="31" t="s">
        <v>132</v>
      </c>
      <c r="D135" s="31"/>
      <c r="E135" s="32">
        <f>E136</f>
        <v>180</v>
      </c>
    </row>
    <row r="136" spans="1:5" ht="19.5" customHeight="1">
      <c r="A136" s="162" t="s">
        <v>362</v>
      </c>
      <c r="B136" s="51">
        <v>707</v>
      </c>
      <c r="C136" s="31" t="s">
        <v>132</v>
      </c>
      <c r="D136" s="31" t="s">
        <v>350</v>
      </c>
      <c r="E136" s="32">
        <f>E137</f>
        <v>180</v>
      </c>
    </row>
    <row r="137" spans="1:5" ht="18.75" customHeight="1">
      <c r="A137" s="162" t="s">
        <v>328</v>
      </c>
      <c r="B137" s="51">
        <v>707</v>
      </c>
      <c r="C137" s="31" t="s">
        <v>132</v>
      </c>
      <c r="D137" s="31" t="s">
        <v>145</v>
      </c>
      <c r="E137" s="32">
        <v>180</v>
      </c>
    </row>
    <row r="138" spans="1:5" ht="24.75" customHeight="1">
      <c r="A138" s="162" t="s">
        <v>134</v>
      </c>
      <c r="B138" s="51">
        <v>707</v>
      </c>
      <c r="C138" s="31" t="s">
        <v>133</v>
      </c>
      <c r="D138" s="31"/>
      <c r="E138" s="32">
        <f>E139</f>
        <v>186</v>
      </c>
    </row>
    <row r="139" spans="1:5" ht="18.75" customHeight="1">
      <c r="A139" s="162" t="s">
        <v>362</v>
      </c>
      <c r="B139" s="51">
        <v>707</v>
      </c>
      <c r="C139" s="31" t="s">
        <v>133</v>
      </c>
      <c r="D139" s="31" t="s">
        <v>350</v>
      </c>
      <c r="E139" s="32">
        <f>E140</f>
        <v>186</v>
      </c>
    </row>
    <row r="140" spans="1:5" ht="18.75" customHeight="1">
      <c r="A140" s="162" t="s">
        <v>328</v>
      </c>
      <c r="B140" s="51">
        <v>707</v>
      </c>
      <c r="C140" s="31" t="s">
        <v>133</v>
      </c>
      <c r="D140" s="31" t="s">
        <v>145</v>
      </c>
      <c r="E140" s="32">
        <v>186</v>
      </c>
    </row>
    <row r="141" spans="1:5" ht="30" customHeight="1">
      <c r="A141" s="162" t="s">
        <v>194</v>
      </c>
      <c r="B141" s="51">
        <v>707</v>
      </c>
      <c r="C141" s="31" t="s">
        <v>137</v>
      </c>
      <c r="D141" s="31"/>
      <c r="E141" s="32">
        <f>E142</f>
        <v>150</v>
      </c>
    </row>
    <row r="142" spans="1:5" ht="21" customHeight="1">
      <c r="A142" s="162" t="s">
        <v>362</v>
      </c>
      <c r="B142" s="51">
        <v>707</v>
      </c>
      <c r="C142" s="31" t="s">
        <v>137</v>
      </c>
      <c r="D142" s="31" t="s">
        <v>350</v>
      </c>
      <c r="E142" s="32">
        <f>E143</f>
        <v>150</v>
      </c>
    </row>
    <row r="143" spans="1:5" ht="18.75" customHeight="1">
      <c r="A143" s="162" t="s">
        <v>328</v>
      </c>
      <c r="B143" s="51">
        <v>707</v>
      </c>
      <c r="C143" s="31" t="s">
        <v>137</v>
      </c>
      <c r="D143" s="31" t="s">
        <v>145</v>
      </c>
      <c r="E143" s="32">
        <v>150</v>
      </c>
    </row>
    <row r="144" spans="1:5" ht="27.75" customHeight="1">
      <c r="A144" s="162" t="s">
        <v>139</v>
      </c>
      <c r="B144" s="51">
        <v>707</v>
      </c>
      <c r="C144" s="31" t="s">
        <v>138</v>
      </c>
      <c r="D144" s="31"/>
      <c r="E144" s="32">
        <f>E145</f>
        <v>200</v>
      </c>
    </row>
    <row r="145" spans="1:5" ht="21" customHeight="1">
      <c r="A145" s="162" t="s">
        <v>362</v>
      </c>
      <c r="B145" s="51">
        <v>707</v>
      </c>
      <c r="C145" s="31" t="s">
        <v>138</v>
      </c>
      <c r="D145" s="31" t="s">
        <v>350</v>
      </c>
      <c r="E145" s="32">
        <f>E146</f>
        <v>200</v>
      </c>
    </row>
    <row r="146" spans="1:5" ht="18.75" customHeight="1">
      <c r="A146" s="162" t="s">
        <v>328</v>
      </c>
      <c r="B146" s="51">
        <v>707</v>
      </c>
      <c r="C146" s="31" t="s">
        <v>138</v>
      </c>
      <c r="D146" s="31" t="s">
        <v>145</v>
      </c>
      <c r="E146" s="32">
        <v>200</v>
      </c>
    </row>
    <row r="147" spans="1:5" ht="21.75" customHeight="1">
      <c r="A147" s="162" t="s">
        <v>177</v>
      </c>
      <c r="B147" s="51">
        <v>707</v>
      </c>
      <c r="C147" s="31" t="s">
        <v>176</v>
      </c>
      <c r="D147" s="31"/>
      <c r="E147" s="32">
        <f>E148</f>
        <v>250</v>
      </c>
    </row>
    <row r="148" spans="1:5" ht="18.75" customHeight="1">
      <c r="A148" s="162" t="s">
        <v>362</v>
      </c>
      <c r="B148" s="51">
        <v>707</v>
      </c>
      <c r="C148" s="31" t="s">
        <v>176</v>
      </c>
      <c r="D148" s="31" t="s">
        <v>350</v>
      </c>
      <c r="E148" s="32">
        <f>E149</f>
        <v>250</v>
      </c>
    </row>
    <row r="149" spans="1:5" ht="18.75" customHeight="1">
      <c r="A149" s="162" t="s">
        <v>328</v>
      </c>
      <c r="B149" s="51">
        <v>707</v>
      </c>
      <c r="C149" s="31" t="s">
        <v>176</v>
      </c>
      <c r="D149" s="31" t="s">
        <v>145</v>
      </c>
      <c r="E149" s="32">
        <v>250</v>
      </c>
    </row>
    <row r="150" spans="1:5" ht="17.25" customHeight="1">
      <c r="A150" s="244" t="s">
        <v>108</v>
      </c>
      <c r="B150" s="245">
        <v>800</v>
      </c>
      <c r="C150" s="246"/>
      <c r="D150" s="246"/>
      <c r="E150" s="247">
        <f>E151+E155</f>
        <v>13564</v>
      </c>
    </row>
    <row r="151" spans="1:5" ht="15">
      <c r="A151" s="165" t="s">
        <v>89</v>
      </c>
      <c r="B151" s="25">
        <v>801</v>
      </c>
      <c r="C151" s="26"/>
      <c r="D151" s="26"/>
      <c r="E151" s="32">
        <f>E152</f>
        <v>11634</v>
      </c>
    </row>
    <row r="152" spans="1:5" ht="18" customHeight="1">
      <c r="A152" s="162" t="s">
        <v>90</v>
      </c>
      <c r="B152" s="51">
        <v>801</v>
      </c>
      <c r="C152" s="31" t="s">
        <v>198</v>
      </c>
      <c r="D152" s="31"/>
      <c r="E152" s="32">
        <f>E153</f>
        <v>11634</v>
      </c>
    </row>
    <row r="153" spans="1:5" ht="18" customHeight="1">
      <c r="A153" s="162" t="s">
        <v>362</v>
      </c>
      <c r="B153" s="51">
        <v>801</v>
      </c>
      <c r="C153" s="31" t="s">
        <v>198</v>
      </c>
      <c r="D153" s="31" t="s">
        <v>350</v>
      </c>
      <c r="E153" s="32">
        <f>E154</f>
        <v>11634</v>
      </c>
    </row>
    <row r="154" spans="1:5" ht="17.25" customHeight="1">
      <c r="A154" s="162" t="s">
        <v>328</v>
      </c>
      <c r="B154" s="51">
        <v>801</v>
      </c>
      <c r="C154" s="31" t="s">
        <v>198</v>
      </c>
      <c r="D154" s="31" t="s">
        <v>145</v>
      </c>
      <c r="E154" s="32">
        <v>11634</v>
      </c>
    </row>
    <row r="155" spans="1:5" s="19" customFormat="1" ht="17.25" customHeight="1">
      <c r="A155" s="165" t="s">
        <v>201</v>
      </c>
      <c r="B155" s="25">
        <v>804</v>
      </c>
      <c r="C155" s="26"/>
      <c r="D155" s="26"/>
      <c r="E155" s="27">
        <f>E156+E159</f>
        <v>1930</v>
      </c>
    </row>
    <row r="156" spans="1:5" s="19" customFormat="1" ht="17.25" customHeight="1">
      <c r="A156" s="162" t="s">
        <v>194</v>
      </c>
      <c r="B156" s="51">
        <v>804</v>
      </c>
      <c r="C156" s="31" t="s">
        <v>137</v>
      </c>
      <c r="D156" s="31"/>
      <c r="E156" s="27">
        <f>E157</f>
        <v>230</v>
      </c>
    </row>
    <row r="157" spans="1:5" s="19" customFormat="1" ht="17.25" customHeight="1">
      <c r="A157" s="162" t="s">
        <v>362</v>
      </c>
      <c r="B157" s="51">
        <v>804</v>
      </c>
      <c r="C157" s="31" t="s">
        <v>137</v>
      </c>
      <c r="D157" s="31" t="s">
        <v>350</v>
      </c>
      <c r="E157" s="27">
        <f>E158</f>
        <v>230</v>
      </c>
    </row>
    <row r="158" spans="1:5" s="19" customFormat="1" ht="17.25" customHeight="1">
      <c r="A158" s="162" t="s">
        <v>328</v>
      </c>
      <c r="B158" s="51">
        <v>804</v>
      </c>
      <c r="C158" s="31" t="s">
        <v>137</v>
      </c>
      <c r="D158" s="31" t="s">
        <v>145</v>
      </c>
      <c r="E158" s="27">
        <v>230</v>
      </c>
    </row>
    <row r="159" spans="1:5" ht="29.25" customHeight="1">
      <c r="A159" s="162" t="s">
        <v>177</v>
      </c>
      <c r="B159" s="51">
        <v>804</v>
      </c>
      <c r="C159" s="31" t="s">
        <v>176</v>
      </c>
      <c r="D159" s="31"/>
      <c r="E159" s="32">
        <f>E160</f>
        <v>1700</v>
      </c>
    </row>
    <row r="160" spans="1:5" ht="18" customHeight="1">
      <c r="A160" s="162" t="s">
        <v>362</v>
      </c>
      <c r="B160" s="51">
        <v>804</v>
      </c>
      <c r="C160" s="31" t="s">
        <v>176</v>
      </c>
      <c r="D160" s="31" t="s">
        <v>350</v>
      </c>
      <c r="E160" s="32">
        <f>E161</f>
        <v>1700</v>
      </c>
    </row>
    <row r="161" spans="1:5" ht="17.25" customHeight="1">
      <c r="A161" s="162" t="s">
        <v>328</v>
      </c>
      <c r="B161" s="51">
        <v>804</v>
      </c>
      <c r="C161" s="31" t="s">
        <v>176</v>
      </c>
      <c r="D161" s="31" t="s">
        <v>145</v>
      </c>
      <c r="E161" s="32">
        <v>1700</v>
      </c>
    </row>
    <row r="162" spans="1:5" ht="17.25" customHeight="1">
      <c r="A162" s="244" t="s">
        <v>91</v>
      </c>
      <c r="B162" s="245">
        <v>1000</v>
      </c>
      <c r="C162" s="246"/>
      <c r="D162" s="246"/>
      <c r="E162" s="247">
        <f>E163</f>
        <v>17038.1</v>
      </c>
    </row>
    <row r="163" spans="1:5" ht="15" customHeight="1">
      <c r="A163" s="230" t="s">
        <v>92</v>
      </c>
      <c r="B163" s="227">
        <v>1004</v>
      </c>
      <c r="C163" s="228"/>
      <c r="D163" s="228"/>
      <c r="E163" s="229">
        <f>E164+E169+E176+E179</f>
        <v>17038.1</v>
      </c>
    </row>
    <row r="164" spans="1:5" ht="28.5">
      <c r="A164" s="162" t="s">
        <v>340</v>
      </c>
      <c r="B164" s="51">
        <v>1004</v>
      </c>
      <c r="C164" s="31" t="s">
        <v>208</v>
      </c>
      <c r="D164" s="31"/>
      <c r="E164" s="32">
        <f>E165+E167</f>
        <v>3497.1</v>
      </c>
    </row>
    <row r="165" spans="1:5" ht="28.5">
      <c r="A165" s="162" t="s">
        <v>357</v>
      </c>
      <c r="B165" s="51">
        <v>1004</v>
      </c>
      <c r="C165" s="31" t="s">
        <v>208</v>
      </c>
      <c r="D165" s="31" t="s">
        <v>358</v>
      </c>
      <c r="E165" s="32">
        <f>E166</f>
        <v>3256.6</v>
      </c>
    </row>
    <row r="166" spans="1:5" ht="21" customHeight="1">
      <c r="A166" s="162" t="s">
        <v>323</v>
      </c>
      <c r="B166" s="51">
        <v>1004</v>
      </c>
      <c r="C166" s="31" t="s">
        <v>208</v>
      </c>
      <c r="D166" s="31" t="s">
        <v>325</v>
      </c>
      <c r="E166" s="32">
        <v>3256.6</v>
      </c>
    </row>
    <row r="167" spans="1:5" ht="21" customHeight="1">
      <c r="A167" s="162" t="s">
        <v>362</v>
      </c>
      <c r="B167" s="51">
        <v>1004</v>
      </c>
      <c r="C167" s="31" t="s">
        <v>208</v>
      </c>
      <c r="D167" s="31" t="s">
        <v>350</v>
      </c>
      <c r="E167" s="32">
        <f>E168</f>
        <v>240.5</v>
      </c>
    </row>
    <row r="168" spans="1:5" ht="18" customHeight="1">
      <c r="A168" s="162" t="s">
        <v>328</v>
      </c>
      <c r="B168" s="51">
        <v>1004</v>
      </c>
      <c r="C168" s="31" t="s">
        <v>208</v>
      </c>
      <c r="D168" s="31" t="s">
        <v>145</v>
      </c>
      <c r="E168" s="32">
        <v>240.5</v>
      </c>
    </row>
    <row r="169" spans="1:5" s="18" customFormat="1" ht="27" customHeight="1">
      <c r="A169" s="162" t="s">
        <v>338</v>
      </c>
      <c r="B169" s="51">
        <v>1004</v>
      </c>
      <c r="C169" s="31" t="s">
        <v>339</v>
      </c>
      <c r="D169" s="31"/>
      <c r="E169" s="32">
        <f>E171+E173+E175</f>
        <v>1455.3999999999999</v>
      </c>
    </row>
    <row r="170" spans="1:5" s="18" customFormat="1" ht="27" customHeight="1">
      <c r="A170" s="162" t="s">
        <v>357</v>
      </c>
      <c r="B170" s="51">
        <v>1004</v>
      </c>
      <c r="C170" s="31" t="s">
        <v>339</v>
      </c>
      <c r="D170" s="31" t="s">
        <v>358</v>
      </c>
      <c r="E170" s="32">
        <f>E171</f>
        <v>173.6</v>
      </c>
    </row>
    <row r="171" spans="1:5" ht="18" customHeight="1">
      <c r="A171" s="162" t="s">
        <v>323</v>
      </c>
      <c r="B171" s="51">
        <v>1004</v>
      </c>
      <c r="C171" s="31" t="s">
        <v>339</v>
      </c>
      <c r="D171" s="31" t="s">
        <v>325</v>
      </c>
      <c r="E171" s="32">
        <v>173.6</v>
      </c>
    </row>
    <row r="172" spans="1:5" ht="18" customHeight="1">
      <c r="A172" s="162" t="s">
        <v>362</v>
      </c>
      <c r="B172" s="51">
        <v>1004</v>
      </c>
      <c r="C172" s="31" t="s">
        <v>339</v>
      </c>
      <c r="D172" s="31" t="s">
        <v>350</v>
      </c>
      <c r="E172" s="32">
        <f>E173</f>
        <v>1265.2</v>
      </c>
    </row>
    <row r="173" spans="1:6" ht="18" customHeight="1">
      <c r="A173" s="162" t="s">
        <v>328</v>
      </c>
      <c r="B173" s="51">
        <v>1004</v>
      </c>
      <c r="C173" s="31" t="s">
        <v>339</v>
      </c>
      <c r="D173" s="31" t="s">
        <v>145</v>
      </c>
      <c r="E173" s="32">
        <v>1265.2</v>
      </c>
      <c r="F173">
        <v>-4.5</v>
      </c>
    </row>
    <row r="174" spans="1:5" ht="18" customHeight="1">
      <c r="A174" s="162" t="s">
        <v>355</v>
      </c>
      <c r="B174" s="51">
        <v>1004</v>
      </c>
      <c r="C174" s="31" t="s">
        <v>339</v>
      </c>
      <c r="D174" s="31" t="s">
        <v>356</v>
      </c>
      <c r="E174" s="32">
        <f>E175</f>
        <v>16.6</v>
      </c>
    </row>
    <row r="175" spans="1:5" ht="18" customHeight="1">
      <c r="A175" s="162" t="s">
        <v>147</v>
      </c>
      <c r="B175" s="51">
        <v>1004</v>
      </c>
      <c r="C175" s="31" t="s">
        <v>339</v>
      </c>
      <c r="D175" s="31" t="s">
        <v>146</v>
      </c>
      <c r="E175" s="32">
        <v>16.6</v>
      </c>
    </row>
    <row r="176" spans="1:5" ht="27.75" customHeight="1">
      <c r="A176" s="162" t="s">
        <v>209</v>
      </c>
      <c r="B176" s="51">
        <v>1004</v>
      </c>
      <c r="C176" s="31" t="s">
        <v>210</v>
      </c>
      <c r="D176" s="31"/>
      <c r="E176" s="32">
        <f>E177</f>
        <v>8462.6</v>
      </c>
    </row>
    <row r="177" spans="1:5" ht="18.75" customHeight="1">
      <c r="A177" s="162" t="s">
        <v>353</v>
      </c>
      <c r="B177" s="51">
        <v>1004</v>
      </c>
      <c r="C177" s="31" t="s">
        <v>210</v>
      </c>
      <c r="D177" s="31" t="s">
        <v>354</v>
      </c>
      <c r="E177" s="32">
        <f>E178</f>
        <v>8462.6</v>
      </c>
    </row>
    <row r="178" spans="1:5" ht="19.5" customHeight="1">
      <c r="A178" s="162" t="s">
        <v>351</v>
      </c>
      <c r="B178" s="51">
        <v>1004</v>
      </c>
      <c r="C178" s="31" t="s">
        <v>210</v>
      </c>
      <c r="D178" s="31" t="s">
        <v>352</v>
      </c>
      <c r="E178" s="32">
        <v>8462.6</v>
      </c>
    </row>
    <row r="179" spans="1:5" ht="19.5" customHeight="1">
      <c r="A179" s="162" t="s">
        <v>213</v>
      </c>
      <c r="B179" s="55">
        <v>1004</v>
      </c>
      <c r="C179" s="56" t="s">
        <v>343</v>
      </c>
      <c r="D179" s="56"/>
      <c r="E179" s="57">
        <f>E180</f>
        <v>3623</v>
      </c>
    </row>
    <row r="180" spans="1:5" ht="19.5" customHeight="1">
      <c r="A180" s="162" t="s">
        <v>353</v>
      </c>
      <c r="B180" s="55">
        <v>1004</v>
      </c>
      <c r="C180" s="56" t="s">
        <v>343</v>
      </c>
      <c r="D180" s="56" t="s">
        <v>354</v>
      </c>
      <c r="E180" s="57">
        <f>G181+E182</f>
        <v>3623</v>
      </c>
    </row>
    <row r="181" spans="1:5" ht="18" customHeight="1">
      <c r="A181" s="162" t="s">
        <v>351</v>
      </c>
      <c r="B181" s="55">
        <v>1004</v>
      </c>
      <c r="C181" s="56" t="s">
        <v>343</v>
      </c>
      <c r="D181" s="56" t="s">
        <v>352</v>
      </c>
      <c r="E181" s="57">
        <v>0</v>
      </c>
    </row>
    <row r="182" spans="1:5" ht="18" customHeight="1">
      <c r="A182" s="162" t="s">
        <v>366</v>
      </c>
      <c r="B182" s="55">
        <v>1004</v>
      </c>
      <c r="C182" s="56" t="s">
        <v>343</v>
      </c>
      <c r="D182" s="56" t="s">
        <v>367</v>
      </c>
      <c r="E182" s="57">
        <v>3623</v>
      </c>
    </row>
    <row r="183" spans="1:5" ht="18.75" customHeight="1">
      <c r="A183" s="248" t="s">
        <v>100</v>
      </c>
      <c r="B183" s="245">
        <v>1100</v>
      </c>
      <c r="C183" s="246"/>
      <c r="D183" s="246"/>
      <c r="E183" s="247">
        <f>E184</f>
        <v>1262</v>
      </c>
    </row>
    <row r="184" spans="1:5" ht="15.75" customHeight="1">
      <c r="A184" s="226" t="s">
        <v>101</v>
      </c>
      <c r="B184" s="227">
        <v>1102</v>
      </c>
      <c r="C184" s="228"/>
      <c r="D184" s="228"/>
      <c r="E184" s="229">
        <f>E185</f>
        <v>1262</v>
      </c>
    </row>
    <row r="185" spans="1:5" ht="19.5" customHeight="1">
      <c r="A185" s="230" t="s">
        <v>97</v>
      </c>
      <c r="B185" s="231">
        <v>1102</v>
      </c>
      <c r="C185" s="232" t="s">
        <v>199</v>
      </c>
      <c r="D185" s="232"/>
      <c r="E185" s="57">
        <f>E186</f>
        <v>1262</v>
      </c>
    </row>
    <row r="186" spans="1:5" ht="19.5" customHeight="1">
      <c r="A186" s="230" t="s">
        <v>362</v>
      </c>
      <c r="B186" s="231">
        <v>1102</v>
      </c>
      <c r="C186" s="232" t="s">
        <v>199</v>
      </c>
      <c r="D186" s="232" t="s">
        <v>350</v>
      </c>
      <c r="E186" s="57">
        <f>E187</f>
        <v>1262</v>
      </c>
    </row>
    <row r="187" spans="1:5" ht="18" customHeight="1">
      <c r="A187" s="230" t="s">
        <v>328</v>
      </c>
      <c r="B187" s="231">
        <v>1102</v>
      </c>
      <c r="C187" s="232" t="s">
        <v>199</v>
      </c>
      <c r="D187" s="232" t="s">
        <v>145</v>
      </c>
      <c r="E187" s="57">
        <v>1262</v>
      </c>
    </row>
    <row r="188" spans="1:5" ht="15.75" customHeight="1">
      <c r="A188" s="244" t="s">
        <v>102</v>
      </c>
      <c r="B188" s="245">
        <v>1200</v>
      </c>
      <c r="C188" s="246"/>
      <c r="D188" s="246"/>
      <c r="E188" s="247">
        <f>E189</f>
        <v>676.6</v>
      </c>
    </row>
    <row r="189" spans="1:5" ht="17.25" customHeight="1">
      <c r="A189" s="172" t="s">
        <v>15</v>
      </c>
      <c r="B189" s="25">
        <v>1202</v>
      </c>
      <c r="C189" s="26"/>
      <c r="D189" s="26"/>
      <c r="E189" s="27">
        <f>E190</f>
        <v>676.6</v>
      </c>
    </row>
    <row r="190" spans="1:5" ht="18" customHeight="1">
      <c r="A190" s="162" t="s">
        <v>131</v>
      </c>
      <c r="B190" s="51">
        <v>1202</v>
      </c>
      <c r="C190" s="31" t="s">
        <v>98</v>
      </c>
      <c r="D190" s="31"/>
      <c r="E190" s="32">
        <f>E191</f>
        <v>676.6</v>
      </c>
    </row>
    <row r="191" spans="1:5" ht="18" customHeight="1">
      <c r="A191" s="162" t="s">
        <v>362</v>
      </c>
      <c r="B191" s="51">
        <v>1202</v>
      </c>
      <c r="C191" s="31" t="s">
        <v>98</v>
      </c>
      <c r="D191" s="31" t="s">
        <v>350</v>
      </c>
      <c r="E191" s="32">
        <f>E192</f>
        <v>676.6</v>
      </c>
    </row>
    <row r="192" spans="1:5" ht="16.5" customHeight="1">
      <c r="A192" s="162" t="s">
        <v>328</v>
      </c>
      <c r="B192" s="51">
        <v>1202</v>
      </c>
      <c r="C192" s="31" t="s">
        <v>98</v>
      </c>
      <c r="D192" s="31" t="s">
        <v>145</v>
      </c>
      <c r="E192" s="32">
        <v>676.6</v>
      </c>
    </row>
    <row r="193" spans="1:5" ht="21.75" customHeight="1">
      <c r="A193" s="173" t="s">
        <v>95</v>
      </c>
      <c r="B193" s="79"/>
      <c r="C193" s="80"/>
      <c r="D193" s="80"/>
      <c r="E193" s="81">
        <f>E16+E81+E86+E91+E126+E150+E162+E183+E188+E59+E49+E35+E55</f>
        <v>119606.1</v>
      </c>
    </row>
    <row r="196" ht="15">
      <c r="E196" s="133"/>
    </row>
    <row r="198" ht="12.75">
      <c r="E198" s="131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2020-10-29T07:39:27Z</cp:lastPrinted>
  <dcterms:created xsi:type="dcterms:W3CDTF">1996-10-08T23:32:33Z</dcterms:created>
  <dcterms:modified xsi:type="dcterms:W3CDTF">2020-10-29T07:40:15Z</dcterms:modified>
  <cp:category/>
  <cp:version/>
  <cp:contentType/>
  <cp:contentStatus/>
</cp:coreProperties>
</file>