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Лист1!$A$1:$J$61</definedName>
  </definedNames>
  <calcPr calcId="125725"/>
</workbook>
</file>

<file path=xl/calcChain.xml><?xml version="1.0" encoding="utf-8"?>
<calcChain xmlns="http://schemas.openxmlformats.org/spreadsheetml/2006/main">
  <c r="E55" i="1"/>
  <c r="E50"/>
  <c r="I50" s="1"/>
  <c r="F16"/>
  <c r="H31"/>
  <c r="I41"/>
  <c r="G40"/>
  <c r="I60"/>
  <c r="I55"/>
  <c r="I56"/>
  <c r="I57"/>
  <c r="I58"/>
  <c r="I59"/>
  <c r="I54"/>
  <c r="I52"/>
  <c r="I49"/>
  <c r="I47"/>
  <c r="I44"/>
  <c r="H33"/>
  <c r="H28"/>
  <c r="H25"/>
  <c r="H22"/>
  <c r="H19"/>
  <c r="F7"/>
  <c r="D16"/>
  <c r="D15" s="1"/>
  <c r="D6" s="1"/>
  <c r="E40" l="1"/>
  <c r="D7" s="1"/>
  <c r="D8" s="1"/>
  <c r="H16"/>
  <c r="F15"/>
  <c r="H15" s="1"/>
  <c r="H7" l="1"/>
  <c r="I40"/>
  <c r="F6"/>
  <c r="F8" s="1"/>
  <c r="H6" l="1"/>
</calcChain>
</file>

<file path=xl/sharedStrings.xml><?xml version="1.0" encoding="utf-8"?>
<sst xmlns="http://schemas.openxmlformats.org/spreadsheetml/2006/main" count="92" uniqueCount="74">
  <si>
    <t>Информация об исполнении параметров бюджета МО Юнтолово</t>
  </si>
  <si>
    <t>Наименование строки</t>
  </si>
  <si>
    <t xml:space="preserve">Утверждено по </t>
  </si>
  <si>
    <t>бюджету</t>
  </si>
  <si>
    <t>Исполнено на</t>
  </si>
  <si>
    <t>отчетную дату</t>
  </si>
  <si>
    <t>тыс. руб</t>
  </si>
  <si>
    <t>% исполнения</t>
  </si>
  <si>
    <t>бюджетных</t>
  </si>
  <si>
    <t>назначений</t>
  </si>
  <si>
    <t>Всего доходы</t>
  </si>
  <si>
    <t>Всего расходы</t>
  </si>
  <si>
    <t>Источники финансирования</t>
  </si>
  <si>
    <t>Утверждено по</t>
  </si>
  <si>
    <t xml:space="preserve">бюджетных </t>
  </si>
  <si>
    <t>Налоговые и неналоговые</t>
  </si>
  <si>
    <t xml:space="preserve">доходы, </t>
  </si>
  <si>
    <t>в том числе:</t>
  </si>
  <si>
    <t>Налоги, взимаемые в связи</t>
  </si>
  <si>
    <t>с упрощенной системой</t>
  </si>
  <si>
    <t>налогообложения</t>
  </si>
  <si>
    <t xml:space="preserve">Единый налог на вмененный </t>
  </si>
  <si>
    <t>доход для отдельных видов</t>
  </si>
  <si>
    <t>деятельности</t>
  </si>
  <si>
    <t>Налог, взимаемый в связи</t>
  </si>
  <si>
    <t>с применением патентной</t>
  </si>
  <si>
    <t>системы налообложения</t>
  </si>
  <si>
    <t>Доходы от оказания платных</t>
  </si>
  <si>
    <t>услуг (работ) и компенсации</t>
  </si>
  <si>
    <t>затрат государства</t>
  </si>
  <si>
    <t xml:space="preserve">Штрафы, санкции, </t>
  </si>
  <si>
    <t>возмещение ущерба</t>
  </si>
  <si>
    <t>Безвозмездные поступления</t>
  </si>
  <si>
    <t>Раздел</t>
  </si>
  <si>
    <t>0102</t>
  </si>
  <si>
    <t>0103</t>
  </si>
  <si>
    <t>0104</t>
  </si>
  <si>
    <t>0111</t>
  </si>
  <si>
    <t>0113</t>
  </si>
  <si>
    <t>0309</t>
  </si>
  <si>
    <t>0400</t>
  </si>
  <si>
    <t>0503</t>
  </si>
  <si>
    <t>0700</t>
  </si>
  <si>
    <t>0800</t>
  </si>
  <si>
    <t>1000</t>
  </si>
  <si>
    <t>1101</t>
  </si>
  <si>
    <t>1202</t>
  </si>
  <si>
    <t>Наименование раздела,</t>
  </si>
  <si>
    <t>подраздела</t>
  </si>
  <si>
    <t>Функционирование высшего</t>
  </si>
  <si>
    <t>должностного лица</t>
  </si>
  <si>
    <t>муниципального образования</t>
  </si>
  <si>
    <t xml:space="preserve">Функционирование </t>
  </si>
  <si>
    <t>представительных органов</t>
  </si>
  <si>
    <t xml:space="preserve">Функционирование местных </t>
  </si>
  <si>
    <t>администраций</t>
  </si>
  <si>
    <t>Резервные фонды</t>
  </si>
  <si>
    <t xml:space="preserve">Другие общегосударственные </t>
  </si>
  <si>
    <t>вопросы</t>
  </si>
  <si>
    <t xml:space="preserve">Защита населения и территорий </t>
  </si>
  <si>
    <t>от чрезвычайных ситуаций</t>
  </si>
  <si>
    <t>Национальная экономика</t>
  </si>
  <si>
    <t>Благоустройство</t>
  </si>
  <si>
    <t>Образование</t>
  </si>
  <si>
    <t>Культура, кинематография</t>
  </si>
  <si>
    <t>Социальная политика</t>
  </si>
  <si>
    <t>Физическая культура</t>
  </si>
  <si>
    <t>Периодическая печать и</t>
  </si>
  <si>
    <t>издательства</t>
  </si>
  <si>
    <r>
      <t xml:space="preserve">ИТОГО РАСХОДОВ, </t>
    </r>
    <r>
      <rPr>
        <sz val="11"/>
        <color theme="1"/>
        <rFont val="Calibri"/>
        <family val="2"/>
        <charset val="204"/>
        <scheme val="minor"/>
      </rPr>
      <t>в том числе</t>
    </r>
  </si>
  <si>
    <r>
      <t>ИТОГО ДОХОДОВ,</t>
    </r>
    <r>
      <rPr>
        <sz val="11"/>
        <color theme="1"/>
        <rFont val="Calibri"/>
        <family val="2"/>
        <charset val="204"/>
        <scheme val="minor"/>
      </rPr>
      <t xml:space="preserve"> в том числе</t>
    </r>
  </si>
  <si>
    <t>по состоянию на 1 июля 2017 года</t>
  </si>
  <si>
    <t>Исполнение доходной части бюджета МО Юнтолово по состоянию на 1 июля 2017 г.</t>
  </si>
  <si>
    <t>Исполнение расходов бюджета МО Юнтолово по состоянию на 1 июля 2017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</si>
</sst>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3" xfId="0" applyBorder="1" applyAlignment="1">
      <alignment horizontal="center"/>
    </xf>
    <xf numFmtId="9" fontId="0" fillId="0" borderId="0" xfId="1" applyFont="1"/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164" fontId="0" fillId="0" borderId="1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showWhiteSpace="0" workbookViewId="0">
      <selection activeCell="L54" sqref="L54"/>
    </sheetView>
  </sheetViews>
  <sheetFormatPr defaultRowHeight="15"/>
  <cols>
    <col min="1" max="1" width="9.140625" customWidth="1"/>
    <col min="3" max="3" width="10.85546875" customWidth="1"/>
    <col min="4" max="4" width="11.140625" customWidth="1"/>
    <col min="5" max="5" width="9.140625" customWidth="1"/>
    <col min="9" max="9" width="9.140625" customWidth="1"/>
  </cols>
  <sheetData>
    <row r="1" spans="1:9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>
      <c r="A2" s="59" t="s">
        <v>71</v>
      </c>
      <c r="B2" s="59"/>
      <c r="C2" s="59"/>
      <c r="D2" s="59"/>
      <c r="E2" s="59"/>
      <c r="F2" s="59"/>
      <c r="G2" s="59"/>
      <c r="H2" s="59"/>
      <c r="I2" s="59"/>
    </row>
    <row r="3" spans="1:9">
      <c r="A3" s="60" t="s">
        <v>1</v>
      </c>
      <c r="B3" s="61"/>
      <c r="C3" s="62"/>
      <c r="D3" s="60" t="s">
        <v>2</v>
      </c>
      <c r="E3" s="62"/>
      <c r="F3" s="60" t="s">
        <v>4</v>
      </c>
      <c r="G3" s="62"/>
      <c r="H3" s="60" t="s">
        <v>7</v>
      </c>
      <c r="I3" s="62"/>
    </row>
    <row r="4" spans="1:9">
      <c r="A4" s="1"/>
      <c r="B4" s="2"/>
      <c r="C4" s="3"/>
      <c r="D4" s="63" t="s">
        <v>3</v>
      </c>
      <c r="E4" s="64"/>
      <c r="F4" s="63" t="s">
        <v>5</v>
      </c>
      <c r="G4" s="64"/>
      <c r="H4" s="63" t="s">
        <v>8</v>
      </c>
      <c r="I4" s="64"/>
    </row>
    <row r="5" spans="1:9">
      <c r="A5" s="4"/>
      <c r="B5" s="5"/>
      <c r="C5" s="6"/>
      <c r="D5" s="65" t="s">
        <v>6</v>
      </c>
      <c r="E5" s="66"/>
      <c r="F5" s="65" t="s">
        <v>6</v>
      </c>
      <c r="G5" s="66"/>
      <c r="H5" s="65" t="s">
        <v>9</v>
      </c>
      <c r="I5" s="66"/>
    </row>
    <row r="6" spans="1:9">
      <c r="A6" s="67" t="s">
        <v>10</v>
      </c>
      <c r="B6" s="68"/>
      <c r="C6" s="69"/>
      <c r="D6" s="37">
        <f>D15</f>
        <v>119289.79999999999</v>
      </c>
      <c r="E6" s="70"/>
      <c r="F6" s="37">
        <f>F15</f>
        <v>74328.3</v>
      </c>
      <c r="G6" s="70"/>
      <c r="H6" s="37">
        <f>F6/D6*100</f>
        <v>62.309015523540154</v>
      </c>
      <c r="I6" s="71"/>
    </row>
    <row r="7" spans="1:9">
      <c r="A7" s="67" t="s">
        <v>11</v>
      </c>
      <c r="B7" s="68"/>
      <c r="C7" s="69"/>
      <c r="D7" s="37">
        <f>E40</f>
        <v>139143.5</v>
      </c>
      <c r="E7" s="70"/>
      <c r="F7" s="37">
        <f>SUM(G41:H61)</f>
        <v>35206.5</v>
      </c>
      <c r="G7" s="70"/>
      <c r="H7" s="37">
        <f>F7/D7*100</f>
        <v>25.302295831282095</v>
      </c>
      <c r="I7" s="71"/>
    </row>
    <row r="8" spans="1:9">
      <c r="A8" s="67" t="s">
        <v>12</v>
      </c>
      <c r="B8" s="68"/>
      <c r="C8" s="69"/>
      <c r="D8" s="37">
        <f>D6-D7</f>
        <v>-19853.700000000012</v>
      </c>
      <c r="E8" s="70"/>
      <c r="F8" s="37">
        <f>F6-F7</f>
        <v>39121.800000000003</v>
      </c>
      <c r="G8" s="70"/>
      <c r="H8" s="72"/>
      <c r="I8" s="70"/>
    </row>
    <row r="9" spans="1:9">
      <c r="A9" s="7"/>
      <c r="B9" s="7"/>
      <c r="C9" s="7"/>
      <c r="D9" s="10"/>
      <c r="E9" s="10"/>
      <c r="F9" s="10"/>
      <c r="G9" s="10"/>
      <c r="H9" s="10"/>
      <c r="I9" s="10"/>
    </row>
    <row r="10" spans="1:9">
      <c r="A10" s="59" t="s">
        <v>72</v>
      </c>
      <c r="B10" s="59"/>
      <c r="C10" s="59"/>
      <c r="D10" s="59"/>
      <c r="E10" s="59"/>
      <c r="F10" s="59"/>
      <c r="G10" s="59"/>
      <c r="H10" s="59"/>
      <c r="I10" s="59"/>
    </row>
    <row r="11" spans="1:9">
      <c r="A11" s="8"/>
      <c r="B11" s="8"/>
      <c r="C11" s="8"/>
      <c r="D11" s="8"/>
      <c r="E11" s="8"/>
      <c r="F11" s="8"/>
      <c r="G11" s="8"/>
      <c r="H11" s="8"/>
      <c r="I11" s="8"/>
    </row>
    <row r="12" spans="1:9">
      <c r="A12" s="60"/>
      <c r="B12" s="61"/>
      <c r="C12" s="62"/>
      <c r="D12" s="60" t="s">
        <v>13</v>
      </c>
      <c r="E12" s="62"/>
      <c r="F12" s="60" t="s">
        <v>4</v>
      </c>
      <c r="G12" s="62"/>
      <c r="H12" s="60" t="s">
        <v>7</v>
      </c>
      <c r="I12" s="62"/>
    </row>
    <row r="13" spans="1:9">
      <c r="A13" s="63"/>
      <c r="B13" s="73"/>
      <c r="C13" s="64"/>
      <c r="D13" s="63" t="s">
        <v>3</v>
      </c>
      <c r="E13" s="64"/>
      <c r="F13" s="63" t="s">
        <v>5</v>
      </c>
      <c r="G13" s="64"/>
      <c r="H13" s="63" t="s">
        <v>14</v>
      </c>
      <c r="I13" s="64"/>
    </row>
    <row r="14" spans="1:9">
      <c r="A14" s="65"/>
      <c r="B14" s="74"/>
      <c r="C14" s="66"/>
      <c r="D14" s="65" t="s">
        <v>6</v>
      </c>
      <c r="E14" s="66"/>
      <c r="F14" s="65" t="s">
        <v>6</v>
      </c>
      <c r="G14" s="66"/>
      <c r="H14" s="65" t="s">
        <v>9</v>
      </c>
      <c r="I14" s="66"/>
    </row>
    <row r="15" spans="1:9">
      <c r="A15" s="55" t="s">
        <v>70</v>
      </c>
      <c r="B15" s="56"/>
      <c r="C15" s="57"/>
      <c r="D15" s="78">
        <f>D16+D33</f>
        <v>119289.79999999999</v>
      </c>
      <c r="E15" s="78"/>
      <c r="F15" s="78">
        <f>F16+F33</f>
        <v>74328.3</v>
      </c>
      <c r="G15" s="78"/>
      <c r="H15" s="78">
        <f>F15/D15*100</f>
        <v>62.309015523540154</v>
      </c>
      <c r="I15" s="78"/>
    </row>
    <row r="16" spans="1:9">
      <c r="A16" s="75" t="s">
        <v>15</v>
      </c>
      <c r="B16" s="76"/>
      <c r="C16" s="77"/>
      <c r="D16" s="32">
        <f>SUM(D19:E32)</f>
        <v>96188.7</v>
      </c>
      <c r="E16" s="32"/>
      <c r="F16" s="32">
        <f>SUM(F19:G32)</f>
        <v>61621.8</v>
      </c>
      <c r="G16" s="32"/>
      <c r="H16" s="32">
        <f>F16/D16*100</f>
        <v>64.063450280542312</v>
      </c>
      <c r="I16" s="32"/>
    </row>
    <row r="17" spans="1:13" ht="12" customHeight="1">
      <c r="A17" s="79" t="s">
        <v>16</v>
      </c>
      <c r="B17" s="80"/>
      <c r="C17" s="81"/>
      <c r="D17" s="32"/>
      <c r="E17" s="32"/>
      <c r="F17" s="32"/>
      <c r="G17" s="32"/>
      <c r="H17" s="32"/>
      <c r="I17" s="32"/>
    </row>
    <row r="18" spans="1:13" ht="13.5" customHeight="1">
      <c r="A18" s="20" t="s">
        <v>17</v>
      </c>
      <c r="B18" s="21"/>
      <c r="C18" s="22"/>
      <c r="D18" s="32"/>
      <c r="E18" s="32"/>
      <c r="F18" s="32"/>
      <c r="G18" s="32"/>
      <c r="H18" s="32"/>
      <c r="I18" s="32"/>
    </row>
    <row r="19" spans="1:13">
      <c r="A19" s="82" t="s">
        <v>18</v>
      </c>
      <c r="B19" s="83"/>
      <c r="C19" s="84"/>
      <c r="D19" s="32">
        <v>71842</v>
      </c>
      <c r="E19" s="32"/>
      <c r="F19" s="32">
        <v>48182.6</v>
      </c>
      <c r="G19" s="32"/>
      <c r="H19" s="32">
        <f>F19/D19*100</f>
        <v>67.067453578686568</v>
      </c>
      <c r="I19" s="32"/>
    </row>
    <row r="20" spans="1:13">
      <c r="A20" s="85" t="s">
        <v>19</v>
      </c>
      <c r="B20" s="86"/>
      <c r="C20" s="87"/>
      <c r="D20" s="32"/>
      <c r="E20" s="32"/>
      <c r="F20" s="32"/>
      <c r="G20" s="32"/>
      <c r="H20" s="32"/>
      <c r="I20" s="32"/>
    </row>
    <row r="21" spans="1:13">
      <c r="A21" s="20" t="s">
        <v>20</v>
      </c>
      <c r="B21" s="21"/>
      <c r="C21" s="22"/>
      <c r="D21" s="32"/>
      <c r="E21" s="32"/>
      <c r="F21" s="32"/>
      <c r="G21" s="32"/>
      <c r="H21" s="32"/>
      <c r="I21" s="32"/>
    </row>
    <row r="22" spans="1:13">
      <c r="A22" s="82" t="s">
        <v>21</v>
      </c>
      <c r="B22" s="83"/>
      <c r="C22" s="84"/>
      <c r="D22" s="32">
        <v>20001</v>
      </c>
      <c r="E22" s="32"/>
      <c r="F22" s="32">
        <v>10372</v>
      </c>
      <c r="G22" s="32"/>
      <c r="H22" s="32">
        <f>F22/D22*100</f>
        <v>51.857407129643519</v>
      </c>
      <c r="I22" s="32"/>
    </row>
    <row r="23" spans="1:13">
      <c r="A23" s="85" t="s">
        <v>22</v>
      </c>
      <c r="B23" s="86"/>
      <c r="C23" s="87"/>
      <c r="D23" s="32"/>
      <c r="E23" s="32"/>
      <c r="F23" s="32"/>
      <c r="G23" s="32"/>
      <c r="H23" s="32"/>
      <c r="I23" s="32"/>
      <c r="M23" s="17"/>
    </row>
    <row r="24" spans="1:13">
      <c r="A24" s="20" t="s">
        <v>23</v>
      </c>
      <c r="B24" s="21"/>
      <c r="C24" s="22"/>
      <c r="D24" s="32"/>
      <c r="E24" s="32"/>
      <c r="F24" s="32"/>
      <c r="G24" s="32"/>
      <c r="H24" s="32"/>
      <c r="I24" s="32"/>
    </row>
    <row r="25" spans="1:13">
      <c r="A25" s="88" t="s">
        <v>24</v>
      </c>
      <c r="B25" s="89"/>
      <c r="C25" s="90"/>
      <c r="D25" s="23">
        <v>2000</v>
      </c>
      <c r="E25" s="24"/>
      <c r="F25" s="32">
        <v>1507.3</v>
      </c>
      <c r="G25" s="32"/>
      <c r="H25" s="32">
        <f>F25/D25*100</f>
        <v>75.364999999999995</v>
      </c>
      <c r="I25" s="32"/>
    </row>
    <row r="26" spans="1:13">
      <c r="A26" s="91" t="s">
        <v>25</v>
      </c>
      <c r="B26" s="91"/>
      <c r="C26" s="91"/>
      <c r="D26" s="42"/>
      <c r="E26" s="43"/>
      <c r="F26" s="32"/>
      <c r="G26" s="32"/>
      <c r="H26" s="32"/>
      <c r="I26" s="32"/>
    </row>
    <row r="27" spans="1:13">
      <c r="A27" s="92" t="s">
        <v>26</v>
      </c>
      <c r="B27" s="92"/>
      <c r="C27" s="92"/>
      <c r="D27" s="25"/>
      <c r="E27" s="26"/>
      <c r="F27" s="32"/>
      <c r="G27" s="32"/>
      <c r="H27" s="32"/>
      <c r="I27" s="32"/>
    </row>
    <row r="28" spans="1:13">
      <c r="A28" s="82" t="s">
        <v>27</v>
      </c>
      <c r="B28" s="83"/>
      <c r="C28" s="84"/>
      <c r="D28" s="32">
        <v>489</v>
      </c>
      <c r="E28" s="32"/>
      <c r="F28" s="32">
        <v>232.9</v>
      </c>
      <c r="G28" s="32"/>
      <c r="H28" s="32">
        <f>F28/D28*100</f>
        <v>47.627811860940696</v>
      </c>
      <c r="I28" s="32"/>
    </row>
    <row r="29" spans="1:13">
      <c r="A29" s="85" t="s">
        <v>28</v>
      </c>
      <c r="B29" s="86"/>
      <c r="C29" s="87"/>
      <c r="D29" s="32"/>
      <c r="E29" s="32"/>
      <c r="F29" s="32"/>
      <c r="G29" s="32"/>
      <c r="H29" s="32"/>
      <c r="I29" s="32"/>
    </row>
    <row r="30" spans="1:13">
      <c r="A30" s="20" t="s">
        <v>29</v>
      </c>
      <c r="B30" s="21"/>
      <c r="C30" s="22"/>
      <c r="D30" s="32"/>
      <c r="E30" s="32"/>
      <c r="F30" s="32"/>
      <c r="G30" s="32"/>
      <c r="H30" s="32"/>
      <c r="I30" s="32"/>
    </row>
    <row r="31" spans="1:13">
      <c r="A31" s="82" t="s">
        <v>30</v>
      </c>
      <c r="B31" s="83"/>
      <c r="C31" s="84"/>
      <c r="D31" s="32">
        <v>1856.7</v>
      </c>
      <c r="E31" s="32"/>
      <c r="F31" s="32">
        <v>1327</v>
      </c>
      <c r="G31" s="32"/>
      <c r="H31" s="32">
        <f>F31/D31*100</f>
        <v>71.470889212042863</v>
      </c>
      <c r="I31" s="32"/>
    </row>
    <row r="32" spans="1:13" ht="15.75" customHeight="1">
      <c r="A32" s="20" t="s">
        <v>31</v>
      </c>
      <c r="B32" s="21"/>
      <c r="C32" s="22"/>
      <c r="D32" s="32"/>
      <c r="E32" s="32"/>
      <c r="F32" s="32"/>
      <c r="G32" s="32"/>
      <c r="H32" s="32"/>
      <c r="I32" s="32"/>
    </row>
    <row r="33" spans="1:10">
      <c r="A33" s="99" t="s">
        <v>32</v>
      </c>
      <c r="B33" s="100"/>
      <c r="C33" s="101"/>
      <c r="D33" s="32">
        <v>23101.1</v>
      </c>
      <c r="E33" s="32"/>
      <c r="F33" s="32">
        <v>12706.5</v>
      </c>
      <c r="G33" s="32"/>
      <c r="H33" s="32">
        <f>F33/D33*100</f>
        <v>55.003874274385197</v>
      </c>
      <c r="I33" s="32"/>
    </row>
    <row r="34" spans="1:10">
      <c r="A34" s="11"/>
      <c r="B34" s="11"/>
      <c r="C34" s="11"/>
      <c r="D34" s="12"/>
      <c r="E34" s="12"/>
      <c r="F34" s="12"/>
      <c r="G34" s="12"/>
      <c r="H34" s="13"/>
      <c r="I34" s="13"/>
    </row>
    <row r="35" spans="1:10">
      <c r="A35" s="59" t="s">
        <v>73</v>
      </c>
      <c r="B35" s="59"/>
      <c r="C35" s="59"/>
      <c r="D35" s="59"/>
      <c r="E35" s="59"/>
      <c r="F35" s="59"/>
      <c r="G35" s="59"/>
      <c r="H35" s="59"/>
      <c r="I35" s="59"/>
    </row>
    <row r="36" spans="1:10">
      <c r="A36" s="8"/>
      <c r="B36" s="8"/>
      <c r="C36" s="8"/>
      <c r="D36" s="8"/>
      <c r="E36" s="8"/>
      <c r="F36" s="8"/>
      <c r="G36" s="8"/>
      <c r="H36" s="8"/>
      <c r="I36" s="8"/>
    </row>
    <row r="37" spans="1:10">
      <c r="A37" s="15"/>
      <c r="B37" s="97" t="s">
        <v>47</v>
      </c>
      <c r="C37" s="97"/>
      <c r="D37" s="98"/>
      <c r="E37" s="60" t="s">
        <v>13</v>
      </c>
      <c r="F37" s="98"/>
      <c r="G37" s="60" t="s">
        <v>4</v>
      </c>
      <c r="H37" s="97"/>
      <c r="I37" s="60" t="s">
        <v>7</v>
      </c>
      <c r="J37" s="62"/>
    </row>
    <row r="38" spans="1:10">
      <c r="A38" s="14"/>
      <c r="B38" s="73" t="s">
        <v>48</v>
      </c>
      <c r="C38" s="102"/>
      <c r="D38" s="103"/>
      <c r="E38" s="63" t="s">
        <v>3</v>
      </c>
      <c r="F38" s="103"/>
      <c r="G38" s="63" t="s">
        <v>5</v>
      </c>
      <c r="H38" s="102"/>
      <c r="I38" s="63" t="s">
        <v>8</v>
      </c>
      <c r="J38" s="64"/>
    </row>
    <row r="39" spans="1:10">
      <c r="A39" s="16" t="s">
        <v>33</v>
      </c>
      <c r="B39" s="93"/>
      <c r="C39" s="93"/>
      <c r="D39" s="94"/>
      <c r="E39" s="65" t="s">
        <v>6</v>
      </c>
      <c r="F39" s="95"/>
      <c r="G39" s="65" t="s">
        <v>6</v>
      </c>
      <c r="H39" s="96"/>
      <c r="I39" s="65" t="s">
        <v>9</v>
      </c>
      <c r="J39" s="66"/>
    </row>
    <row r="40" spans="1:10">
      <c r="A40" s="55" t="s">
        <v>69</v>
      </c>
      <c r="B40" s="56"/>
      <c r="C40" s="56"/>
      <c r="D40" s="57"/>
      <c r="E40" s="58">
        <f t="shared" ref="E40" si="0">SUM(E41:F61)</f>
        <v>139143.5</v>
      </c>
      <c r="F40" s="57"/>
      <c r="G40" s="58">
        <f t="shared" ref="G40" si="1">SUM(G41:H61)</f>
        <v>35206.5</v>
      </c>
      <c r="H40" s="57"/>
      <c r="I40" s="55">
        <f>ROUND(G40/E40*100,1)</f>
        <v>25.3</v>
      </c>
      <c r="J40" s="57"/>
    </row>
    <row r="41" spans="1:10">
      <c r="A41" s="27" t="s">
        <v>34</v>
      </c>
      <c r="B41" s="33" t="s">
        <v>49</v>
      </c>
      <c r="C41" s="34"/>
      <c r="D41" s="35"/>
      <c r="E41" s="23">
        <v>1214.0999999999999</v>
      </c>
      <c r="F41" s="24"/>
      <c r="G41" s="23">
        <v>497.7</v>
      </c>
      <c r="H41" s="24"/>
      <c r="I41" s="47">
        <f>G41/E41*100</f>
        <v>40.993328391401043</v>
      </c>
      <c r="J41" s="48"/>
    </row>
    <row r="42" spans="1:10">
      <c r="A42" s="41"/>
      <c r="B42" s="38" t="s">
        <v>50</v>
      </c>
      <c r="C42" s="39"/>
      <c r="D42" s="40"/>
      <c r="E42" s="42"/>
      <c r="F42" s="43"/>
      <c r="G42" s="42"/>
      <c r="H42" s="43"/>
      <c r="I42" s="49"/>
      <c r="J42" s="50"/>
    </row>
    <row r="43" spans="1:10">
      <c r="A43" s="28"/>
      <c r="B43" s="38" t="s">
        <v>51</v>
      </c>
      <c r="C43" s="39"/>
      <c r="D43" s="40"/>
      <c r="E43" s="25"/>
      <c r="F43" s="26"/>
      <c r="G43" s="25"/>
      <c r="H43" s="26"/>
      <c r="I43" s="51"/>
      <c r="J43" s="52"/>
    </row>
    <row r="44" spans="1:10">
      <c r="A44" s="27" t="s">
        <v>35</v>
      </c>
      <c r="B44" s="33" t="s">
        <v>52</v>
      </c>
      <c r="C44" s="34"/>
      <c r="D44" s="35"/>
      <c r="E44" s="44">
        <v>3061.6</v>
      </c>
      <c r="F44" s="24"/>
      <c r="G44" s="23">
        <v>1245.2</v>
      </c>
      <c r="H44" s="24"/>
      <c r="I44" s="47">
        <f>G44/E44*100</f>
        <v>40.671544290567027</v>
      </c>
      <c r="J44" s="48"/>
    </row>
    <row r="45" spans="1:10">
      <c r="A45" s="41"/>
      <c r="B45" s="38" t="s">
        <v>53</v>
      </c>
      <c r="C45" s="39"/>
      <c r="D45" s="40"/>
      <c r="E45" s="45"/>
      <c r="F45" s="43"/>
      <c r="G45" s="42"/>
      <c r="H45" s="43"/>
      <c r="I45" s="49"/>
      <c r="J45" s="50"/>
    </row>
    <row r="46" spans="1:10">
      <c r="A46" s="28"/>
      <c r="B46" s="38" t="s">
        <v>51</v>
      </c>
      <c r="C46" s="39"/>
      <c r="D46" s="40"/>
      <c r="E46" s="46"/>
      <c r="F46" s="26"/>
      <c r="G46" s="25"/>
      <c r="H46" s="26"/>
      <c r="I46" s="51"/>
      <c r="J46" s="52"/>
    </row>
    <row r="47" spans="1:10">
      <c r="A47" s="27" t="s">
        <v>36</v>
      </c>
      <c r="B47" s="33" t="s">
        <v>54</v>
      </c>
      <c r="C47" s="34"/>
      <c r="D47" s="35"/>
      <c r="E47" s="23">
        <v>27064.5</v>
      </c>
      <c r="F47" s="24"/>
      <c r="G47" s="23">
        <v>11115.8</v>
      </c>
      <c r="H47" s="24"/>
      <c r="I47" s="23">
        <f>G47/E47*100</f>
        <v>41.071514345360157</v>
      </c>
      <c r="J47" s="24"/>
    </row>
    <row r="48" spans="1:10">
      <c r="A48" s="28"/>
      <c r="B48" s="29" t="s">
        <v>55</v>
      </c>
      <c r="C48" s="30"/>
      <c r="D48" s="31"/>
      <c r="E48" s="25"/>
      <c r="F48" s="26"/>
      <c r="G48" s="25"/>
      <c r="H48" s="26"/>
      <c r="I48" s="25"/>
      <c r="J48" s="26"/>
    </row>
    <row r="49" spans="1:10">
      <c r="A49" s="9" t="s">
        <v>37</v>
      </c>
      <c r="B49" s="33" t="s">
        <v>56</v>
      </c>
      <c r="C49" s="34"/>
      <c r="D49" s="35"/>
      <c r="E49" s="32">
        <v>60</v>
      </c>
      <c r="F49" s="32"/>
      <c r="G49" s="32">
        <v>0</v>
      </c>
      <c r="H49" s="37"/>
      <c r="I49" s="32">
        <f>G49/E49*100</f>
        <v>0</v>
      </c>
      <c r="J49" s="32"/>
    </row>
    <row r="50" spans="1:10">
      <c r="A50" s="18" t="s">
        <v>38</v>
      </c>
      <c r="B50" s="33" t="s">
        <v>57</v>
      </c>
      <c r="C50" s="34"/>
      <c r="D50" s="35"/>
      <c r="E50" s="23">
        <f>351+140</f>
        <v>491</v>
      </c>
      <c r="F50" s="24"/>
      <c r="G50" s="23">
        <v>72.099999999999994</v>
      </c>
      <c r="H50" s="24"/>
      <c r="I50" s="23">
        <f>G50/E50*100</f>
        <v>14.684317718940937</v>
      </c>
      <c r="J50" s="24"/>
    </row>
    <row r="51" spans="1:10">
      <c r="A51" s="19"/>
      <c r="B51" s="38" t="s">
        <v>58</v>
      </c>
      <c r="C51" s="39"/>
      <c r="D51" s="40"/>
      <c r="E51" s="25"/>
      <c r="F51" s="26"/>
      <c r="G51" s="25"/>
      <c r="H51" s="26"/>
      <c r="I51" s="25"/>
      <c r="J51" s="26"/>
    </row>
    <row r="52" spans="1:10">
      <c r="A52" s="27" t="s">
        <v>39</v>
      </c>
      <c r="B52" s="33" t="s">
        <v>59</v>
      </c>
      <c r="C52" s="34"/>
      <c r="D52" s="35"/>
      <c r="E52" s="23">
        <v>71</v>
      </c>
      <c r="F52" s="24"/>
      <c r="G52" s="23">
        <v>35.4</v>
      </c>
      <c r="H52" s="24"/>
      <c r="I52" s="23">
        <f>G52/E52*100</f>
        <v>49.859154929577464</v>
      </c>
      <c r="J52" s="24"/>
    </row>
    <row r="53" spans="1:10">
      <c r="A53" s="28"/>
      <c r="B53" s="29" t="s">
        <v>60</v>
      </c>
      <c r="C53" s="30"/>
      <c r="D53" s="31"/>
      <c r="E53" s="25"/>
      <c r="F53" s="26"/>
      <c r="G53" s="25"/>
      <c r="H53" s="26"/>
      <c r="I53" s="25"/>
      <c r="J53" s="26"/>
    </row>
    <row r="54" spans="1:10">
      <c r="A54" s="9" t="s">
        <v>40</v>
      </c>
      <c r="B54" s="36" t="s">
        <v>61</v>
      </c>
      <c r="C54" s="36"/>
      <c r="D54" s="36"/>
      <c r="E54" s="32">
        <v>180.9</v>
      </c>
      <c r="F54" s="32"/>
      <c r="G54" s="32">
        <v>0</v>
      </c>
      <c r="H54" s="37"/>
      <c r="I54" s="32">
        <f>G54/E54*100</f>
        <v>0</v>
      </c>
      <c r="J54" s="32"/>
    </row>
    <row r="55" spans="1:10">
      <c r="A55" s="9" t="s">
        <v>41</v>
      </c>
      <c r="B55" s="53" t="s">
        <v>62</v>
      </c>
      <c r="C55" s="53"/>
      <c r="D55" s="53"/>
      <c r="E55" s="32">
        <f>62490.4+6000</f>
        <v>68490.399999999994</v>
      </c>
      <c r="F55" s="32"/>
      <c r="G55" s="32">
        <v>7551.3</v>
      </c>
      <c r="H55" s="37"/>
      <c r="I55" s="32">
        <f t="shared" ref="I55:I59" si="2">G55/E55*100</f>
        <v>11.025340777685633</v>
      </c>
      <c r="J55" s="32"/>
    </row>
    <row r="56" spans="1:10">
      <c r="A56" s="9" t="s">
        <v>42</v>
      </c>
      <c r="B56" s="53" t="s">
        <v>63</v>
      </c>
      <c r="C56" s="53"/>
      <c r="D56" s="53"/>
      <c r="E56" s="32">
        <v>787</v>
      </c>
      <c r="F56" s="32"/>
      <c r="G56" s="32">
        <v>107.6</v>
      </c>
      <c r="H56" s="37"/>
      <c r="I56" s="32">
        <f t="shared" si="2"/>
        <v>13.672172808132146</v>
      </c>
      <c r="J56" s="32"/>
    </row>
    <row r="57" spans="1:10">
      <c r="A57" s="9" t="s">
        <v>43</v>
      </c>
      <c r="B57" s="53" t="s">
        <v>64</v>
      </c>
      <c r="C57" s="53"/>
      <c r="D57" s="53"/>
      <c r="E57" s="32">
        <v>17415</v>
      </c>
      <c r="F57" s="32"/>
      <c r="G57" s="32">
        <v>5177.5</v>
      </c>
      <c r="H57" s="37"/>
      <c r="I57" s="32">
        <f t="shared" si="2"/>
        <v>29.73011771461384</v>
      </c>
      <c r="J57" s="32"/>
    </row>
    <row r="58" spans="1:10">
      <c r="A58" s="9" t="s">
        <v>44</v>
      </c>
      <c r="B58" s="53" t="s">
        <v>65</v>
      </c>
      <c r="C58" s="53"/>
      <c r="D58" s="53"/>
      <c r="E58" s="32">
        <v>19278</v>
      </c>
      <c r="F58" s="32"/>
      <c r="G58" s="32">
        <v>8749.1</v>
      </c>
      <c r="H58" s="37"/>
      <c r="I58" s="32">
        <f t="shared" si="2"/>
        <v>45.383857246602346</v>
      </c>
      <c r="J58" s="32"/>
    </row>
    <row r="59" spans="1:10">
      <c r="A59" s="9" t="s">
        <v>45</v>
      </c>
      <c r="B59" s="54" t="s">
        <v>66</v>
      </c>
      <c r="C59" s="54"/>
      <c r="D59" s="54"/>
      <c r="E59" s="32">
        <v>500</v>
      </c>
      <c r="F59" s="32"/>
      <c r="G59" s="32">
        <v>456</v>
      </c>
      <c r="H59" s="37"/>
      <c r="I59" s="32">
        <f t="shared" si="2"/>
        <v>91.2</v>
      </c>
      <c r="J59" s="32"/>
    </row>
    <row r="60" spans="1:10">
      <c r="A60" s="18" t="s">
        <v>46</v>
      </c>
      <c r="B60" s="33" t="s">
        <v>67</v>
      </c>
      <c r="C60" s="34"/>
      <c r="D60" s="35"/>
      <c r="E60" s="23">
        <v>530</v>
      </c>
      <c r="F60" s="24"/>
      <c r="G60" s="23">
        <v>198.8</v>
      </c>
      <c r="H60" s="24"/>
      <c r="I60" s="23">
        <f>G60/E60*100</f>
        <v>37.509433962264154</v>
      </c>
      <c r="J60" s="24"/>
    </row>
    <row r="61" spans="1:10">
      <c r="A61" s="19"/>
      <c r="B61" s="20" t="s">
        <v>68</v>
      </c>
      <c r="C61" s="21"/>
      <c r="D61" s="22"/>
      <c r="E61" s="25"/>
      <c r="F61" s="26"/>
      <c r="G61" s="25"/>
      <c r="H61" s="26"/>
      <c r="I61" s="25"/>
      <c r="J61" s="26"/>
    </row>
  </sheetData>
  <mergeCells count="163">
    <mergeCell ref="B39:D39"/>
    <mergeCell ref="E39:F39"/>
    <mergeCell ref="G39:H39"/>
    <mergeCell ref="B37:D37"/>
    <mergeCell ref="E37:F37"/>
    <mergeCell ref="G37:H37"/>
    <mergeCell ref="A33:C33"/>
    <mergeCell ref="D31:E32"/>
    <mergeCell ref="F31:G32"/>
    <mergeCell ref="H31:I32"/>
    <mergeCell ref="D33:E33"/>
    <mergeCell ref="F33:G33"/>
    <mergeCell ref="H33:I33"/>
    <mergeCell ref="A31:C31"/>
    <mergeCell ref="A32:C32"/>
    <mergeCell ref="B38:D38"/>
    <mergeCell ref="E38:F38"/>
    <mergeCell ref="G38:H38"/>
    <mergeCell ref="I37:J37"/>
    <mergeCell ref="I38:J38"/>
    <mergeCell ref="I39:J39"/>
    <mergeCell ref="H28:I30"/>
    <mergeCell ref="H25:I27"/>
    <mergeCell ref="A29:C29"/>
    <mergeCell ref="A30:C30"/>
    <mergeCell ref="A27:C27"/>
    <mergeCell ref="A28:C28"/>
    <mergeCell ref="D25:E27"/>
    <mergeCell ref="F25:G27"/>
    <mergeCell ref="A35:I35"/>
    <mergeCell ref="A21:C21"/>
    <mergeCell ref="A22:C22"/>
    <mergeCell ref="A23:C23"/>
    <mergeCell ref="A24:C24"/>
    <mergeCell ref="A25:C25"/>
    <mergeCell ref="A26:C26"/>
    <mergeCell ref="D22:E24"/>
    <mergeCell ref="D28:E30"/>
    <mergeCell ref="F28:G30"/>
    <mergeCell ref="H22:I24"/>
    <mergeCell ref="F14:G14"/>
    <mergeCell ref="H14:I14"/>
    <mergeCell ref="F15:G15"/>
    <mergeCell ref="H15:I15"/>
    <mergeCell ref="H16:I18"/>
    <mergeCell ref="F12:G12"/>
    <mergeCell ref="H12:I12"/>
    <mergeCell ref="F13:G13"/>
    <mergeCell ref="H13:I13"/>
    <mergeCell ref="F19:G21"/>
    <mergeCell ref="F22:G24"/>
    <mergeCell ref="F16:G18"/>
    <mergeCell ref="A7:C7"/>
    <mergeCell ref="D7:E7"/>
    <mergeCell ref="F7:G7"/>
    <mergeCell ref="H7:I7"/>
    <mergeCell ref="A8:C8"/>
    <mergeCell ref="D8:E8"/>
    <mergeCell ref="F8:G8"/>
    <mergeCell ref="H8:I8"/>
    <mergeCell ref="H19:I21"/>
    <mergeCell ref="D19:E21"/>
    <mergeCell ref="A12:C12"/>
    <mergeCell ref="A13:C13"/>
    <mergeCell ref="A14:C14"/>
    <mergeCell ref="A15:C15"/>
    <mergeCell ref="A16:C16"/>
    <mergeCell ref="D14:E14"/>
    <mergeCell ref="D15:E15"/>
    <mergeCell ref="D12:E12"/>
    <mergeCell ref="D13:E13"/>
    <mergeCell ref="A17:C17"/>
    <mergeCell ref="A18:C18"/>
    <mergeCell ref="A19:C19"/>
    <mergeCell ref="D16:E18"/>
    <mergeCell ref="A20:C20"/>
    <mergeCell ref="A40:D40"/>
    <mergeCell ref="E40:F40"/>
    <mergeCell ref="G40:H40"/>
    <mergeCell ref="I40:J40"/>
    <mergeCell ref="G41:H43"/>
    <mergeCell ref="G44:H46"/>
    <mergeCell ref="G47:H48"/>
    <mergeCell ref="A1:I1"/>
    <mergeCell ref="A2:I2"/>
    <mergeCell ref="A3:C3"/>
    <mergeCell ref="D3:E3"/>
    <mergeCell ref="D4:E4"/>
    <mergeCell ref="F3:G3"/>
    <mergeCell ref="F4:G4"/>
    <mergeCell ref="H3:I3"/>
    <mergeCell ref="H4:I4"/>
    <mergeCell ref="H5:I5"/>
    <mergeCell ref="A6:C6"/>
    <mergeCell ref="D6:E6"/>
    <mergeCell ref="F6:G6"/>
    <mergeCell ref="H6:I6"/>
    <mergeCell ref="D5:E5"/>
    <mergeCell ref="F5:G5"/>
    <mergeCell ref="A10:I10"/>
    <mergeCell ref="A50:A51"/>
    <mergeCell ref="E50:F51"/>
    <mergeCell ref="G50:H51"/>
    <mergeCell ref="I50:J51"/>
    <mergeCell ref="B51:D51"/>
    <mergeCell ref="B58:D58"/>
    <mergeCell ref="E58:F58"/>
    <mergeCell ref="G58:H58"/>
    <mergeCell ref="B59:D59"/>
    <mergeCell ref="E59:F59"/>
    <mergeCell ref="G59:H59"/>
    <mergeCell ref="G55:H55"/>
    <mergeCell ref="G56:H56"/>
    <mergeCell ref="B57:D57"/>
    <mergeCell ref="E57:F57"/>
    <mergeCell ref="G57:H57"/>
    <mergeCell ref="B55:D55"/>
    <mergeCell ref="B56:D56"/>
    <mergeCell ref="I54:J54"/>
    <mergeCell ref="E54:F54"/>
    <mergeCell ref="E55:F55"/>
    <mergeCell ref="E56:F56"/>
    <mergeCell ref="B50:D50"/>
    <mergeCell ref="B49:D49"/>
    <mergeCell ref="E49:F49"/>
    <mergeCell ref="G49:H49"/>
    <mergeCell ref="B41:D41"/>
    <mergeCell ref="B44:D44"/>
    <mergeCell ref="I49:J49"/>
    <mergeCell ref="B42:D42"/>
    <mergeCell ref="B43:D43"/>
    <mergeCell ref="A41:A43"/>
    <mergeCell ref="A44:A46"/>
    <mergeCell ref="B45:D45"/>
    <mergeCell ref="B46:D46"/>
    <mergeCell ref="E41:F43"/>
    <mergeCell ref="E44:F46"/>
    <mergeCell ref="B48:D48"/>
    <mergeCell ref="A47:A48"/>
    <mergeCell ref="E47:F48"/>
    <mergeCell ref="I41:J43"/>
    <mergeCell ref="I47:J48"/>
    <mergeCell ref="I44:J46"/>
    <mergeCell ref="B47:D47"/>
    <mergeCell ref="A60:A61"/>
    <mergeCell ref="B61:D61"/>
    <mergeCell ref="E60:F61"/>
    <mergeCell ref="G60:H61"/>
    <mergeCell ref="I60:J61"/>
    <mergeCell ref="A52:A53"/>
    <mergeCell ref="B53:D53"/>
    <mergeCell ref="E52:F53"/>
    <mergeCell ref="G52:H53"/>
    <mergeCell ref="I52:J53"/>
    <mergeCell ref="I55:J55"/>
    <mergeCell ref="I56:J56"/>
    <mergeCell ref="I57:J57"/>
    <mergeCell ref="I58:J58"/>
    <mergeCell ref="B52:D52"/>
    <mergeCell ref="B54:D54"/>
    <mergeCell ref="G54:H54"/>
    <mergeCell ref="I59:J59"/>
    <mergeCell ref="B60:D60"/>
  </mergeCells>
  <pageMargins left="0.7" right="0.7" top="0.51" bottom="0.55000000000000004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2017-07-06T13:31:56Z</dcterms:modified>
</cp:coreProperties>
</file>