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1" activeTab="11"/>
  </bookViews>
  <sheets>
    <sheet name="Подготовка" sheetId="1" r:id="rId1"/>
    <sheet name="Лист1" sheetId="2" state="hidden" r:id="rId2"/>
    <sheet name="ПРОЕКТ 2014" sheetId="3" state="hidden" r:id="rId3"/>
    <sheet name="ПРОЕКТ  Окончат." sheetId="4" state="hidden" r:id="rId4"/>
    <sheet name="Утвержд." sheetId="5" state="hidden" r:id="rId5"/>
    <sheet name="Изм.янв." sheetId="6" state="hidden" r:id="rId6"/>
    <sheet name="Изм.март" sheetId="7" state="hidden" r:id="rId7"/>
    <sheet name="Изм.апрель" sheetId="8" state="hidden" r:id="rId8"/>
    <sheet name="Изм.июнь" sheetId="9" state="hidden" r:id="rId9"/>
    <sheet name="Изм.август" sheetId="10" state="hidden" r:id="rId10"/>
    <sheet name="Изм.сентябрь" sheetId="11" state="hidden" r:id="rId11"/>
    <sheet name="Утверждено" sheetId="12" r:id="rId12"/>
    <sheet name="февр" sheetId="13" state="hidden" r:id="rId13"/>
    <sheet name="июнь" sheetId="14" state="hidden" r:id="rId14"/>
  </sheets>
  <definedNames/>
  <calcPr fullCalcOnLoad="1"/>
</workbook>
</file>

<file path=xl/sharedStrings.xml><?xml version="1.0" encoding="utf-8"?>
<sst xmlns="http://schemas.openxmlformats.org/spreadsheetml/2006/main" count="4495" uniqueCount="538">
  <si>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</si>
  <si>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</si>
  <si>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</si>
  <si>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Услуги связи</t>
  </si>
  <si>
    <t>Транспортные расходы</t>
  </si>
  <si>
    <t>Коммунальные услуги</t>
  </si>
  <si>
    <t>Работы, услуги по содержанию имущества, ст.225</t>
  </si>
  <si>
    <t>Прочие работы, услуги,  ст.226</t>
  </si>
  <si>
    <t>Прочие расходы, ст.290</t>
  </si>
  <si>
    <t>Основные средства,  ст.310</t>
  </si>
  <si>
    <t>Материальные запасы,   ст.340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</si>
  <si>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</si>
  <si>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</si>
  <si>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</si>
  <si>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</si>
  <si>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</si>
  <si>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Расходы на реконструкцию и поддержку Веб сайта МО Юнтолово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</si>
  <si>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</si>
  <si>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</si>
  <si>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</si>
  <si>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</si>
  <si>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</si>
  <si>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</si>
  <si>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</si>
  <si>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</si>
  <si>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</si>
  <si>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</si>
  <si>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</si>
  <si>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</si>
  <si>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</si>
  <si>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</si>
  <si>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</si>
  <si>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</si>
  <si>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</si>
  <si>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</si>
  <si>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</si>
  <si>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</si>
  <si>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</si>
  <si>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</si>
  <si>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</si>
  <si>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</si>
  <si>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</si>
  <si>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</si>
  <si>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</si>
  <si>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</si>
  <si>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</si>
  <si>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</si>
  <si>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</si>
  <si>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</si>
  <si>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</si>
  <si>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</si>
  <si>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</si>
  <si>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</si>
  <si>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</si>
  <si>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</si>
  <si>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</si>
  <si>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</si>
  <si>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</si>
  <si>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</si>
  <si>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</si>
  <si>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</si>
  <si>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</si>
  <si>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</si>
  <si>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</si>
  <si>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</si>
  <si>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</si>
  <si>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</si>
  <si>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</si>
  <si>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</si>
  <si>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</si>
  <si>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</si>
  <si>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</si>
  <si>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</si>
  <si>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</si>
  <si>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</si>
  <si>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</si>
  <si>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</si>
  <si>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</si>
  <si>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</si>
  <si>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</si>
  <si>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</si>
  <si>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</si>
  <si>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</si>
  <si>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</si>
  <si>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</si>
  <si>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</si>
  <si>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</si>
  <si>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</si>
  <si>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</si>
  <si>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</si>
  <si>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</si>
  <si>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</si>
  <si>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</si>
  <si>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</si>
  <si>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</si>
  <si>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</si>
  <si>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</si>
  <si>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</si>
  <si>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</si>
  <si>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</si>
  <si>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</si>
  <si>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</si>
  <si>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</si>
  <si>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</si>
  <si>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</si>
  <si>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</si>
  <si>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</si>
  <si>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</si>
  <si>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</si>
  <si>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</si>
  <si>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</si>
  <si>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</si>
  <si>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</si>
  <si>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</si>
  <si>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</si>
  <si>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</si>
  <si>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</si>
  <si>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</si>
  <si>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</si>
  <si>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</si>
  <si>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</si>
  <si>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</si>
  <si>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</si>
  <si>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</si>
  <si>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</si>
  <si>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</si>
  <si>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</si>
  <si>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</si>
  <si>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</si>
  <si>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</si>
  <si>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</si>
  <si>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</si>
  <si>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Отчет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</si>
  <si>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</si>
  <si>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</si>
  <si>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</si>
  <si>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</si>
  <si>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 xml:space="preserve">Ведомственная программа профилактики экстремизма, правонарушений, наркомании </t>
  </si>
  <si>
    <t>Опека</t>
  </si>
  <si>
    <t>Протоколы</t>
  </si>
  <si>
    <t>Всего субвенции</t>
  </si>
  <si>
    <t>Налоги на зарплату опеки</t>
  </si>
  <si>
    <t>Доплата опеки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</si>
  <si>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</si>
  <si>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</si>
  <si>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</si>
  <si>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</si>
  <si>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</si>
  <si>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</si>
  <si>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</si>
  <si>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</si>
  <si>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</si>
  <si>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</si>
  <si>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</si>
  <si>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</si>
  <si>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</si>
  <si>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</si>
  <si>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</si>
  <si>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труда  Глава МА</t>
  </si>
  <si>
    <t>Оплата аппарата МА</t>
  </si>
  <si>
    <t>Налоги на зарплату Глава МА</t>
  </si>
  <si>
    <t xml:space="preserve">Налоги на зарплату Аппарат МА 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</si>
  <si>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</si>
  <si>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</si>
  <si>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</si>
  <si>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</si>
  <si>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</si>
  <si>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</si>
  <si>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</si>
  <si>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</si>
  <si>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</si>
  <si>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</si>
  <si>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</si>
  <si>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</si>
  <si>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</si>
  <si>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</si>
  <si>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</si>
  <si>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</si>
  <si>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</si>
  <si>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</si>
  <si>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</si>
  <si>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</si>
  <si>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</si>
  <si>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</si>
  <si>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</si>
  <si>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</si>
  <si>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</si>
  <si>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</si>
  <si>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</si>
  <si>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</si>
  <si>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</si>
  <si>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</si>
  <si>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</si>
  <si>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</si>
  <si>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</si>
  <si>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</si>
  <si>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</si>
  <si>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</si>
  <si>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</si>
  <si>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</si>
  <si>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</si>
  <si>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</si>
  <si>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</si>
  <si>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</si>
  <si>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</si>
  <si>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</si>
  <si>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</si>
  <si>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</si>
  <si>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</si>
  <si>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</si>
  <si>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</si>
  <si>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</si>
  <si>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</si>
  <si>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</si>
  <si>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</si>
  <si>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</si>
  <si>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</si>
  <si>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</si>
  <si>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</si>
  <si>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</si>
  <si>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</si>
  <si>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</si>
  <si>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</si>
  <si>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</si>
  <si>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</si>
  <si>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</si>
  <si>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</si>
  <si>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</si>
  <si>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</si>
  <si>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</si>
  <si>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</si>
  <si>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</si>
  <si>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</si>
  <si>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</si>
  <si>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</si>
  <si>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</si>
  <si>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</si>
  <si>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</si>
  <si>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</si>
  <si>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</si>
  <si>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</si>
  <si>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</si>
  <si>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</si>
  <si>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</si>
  <si>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</si>
  <si>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</si>
  <si>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</si>
  <si>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</si>
  <si>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</si>
  <si>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</si>
  <si>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</si>
  <si>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</si>
  <si>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</si>
  <si>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</si>
  <si>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</si>
  <si>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</si>
  <si>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</si>
  <si>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</si>
  <si>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</si>
  <si>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</si>
  <si>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</si>
  <si>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</si>
  <si>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</si>
  <si>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</si>
  <si>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</si>
  <si>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</si>
  <si>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</si>
  <si>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</si>
  <si>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</si>
  <si>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</si>
  <si>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</si>
  <si>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</si>
  <si>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</si>
  <si>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</si>
  <si>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</si>
  <si>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</si>
  <si>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</si>
  <si>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</si>
  <si>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</si>
  <si>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</si>
  <si>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</si>
  <si>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</si>
  <si>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</si>
  <si>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</si>
  <si>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</si>
  <si>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</si>
  <si>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</si>
  <si>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</si>
  <si>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</si>
  <si>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</si>
  <si>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</si>
  <si>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</si>
  <si>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</si>
  <si>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</si>
  <si>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</si>
  <si>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</si>
  <si>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</si>
  <si>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</si>
  <si>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</si>
  <si>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</si>
  <si>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</si>
  <si>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</si>
  <si>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</si>
  <si>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</si>
  <si>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</si>
  <si>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</si>
  <si>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</si>
  <si>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</si>
  <si>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</si>
  <si>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</si>
  <si>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</si>
  <si>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</si>
  <si>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</si>
  <si>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</si>
  <si>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</si>
  <si>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</si>
  <si>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</si>
  <si>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</si>
  <si>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</si>
  <si>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</si>
  <si>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</si>
  <si>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</si>
  <si>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</si>
  <si>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</si>
  <si>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</si>
  <si>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</si>
  <si>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</si>
  <si>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</si>
  <si>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</si>
  <si>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</si>
  <si>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</si>
  <si>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</si>
  <si>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</si>
  <si>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</si>
  <si>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</si>
  <si>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</si>
  <si>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</si>
  <si>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</si>
  <si>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</si>
  <si>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</si>
  <si>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</si>
  <si>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</si>
  <si>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</si>
  <si>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</si>
  <si>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</si>
  <si>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</si>
  <si>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</si>
  <si>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</si>
  <si>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</si>
  <si>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</si>
  <si>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</si>
  <si>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</si>
  <si>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</si>
  <si>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</si>
  <si>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</si>
  <si>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</si>
  <si>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</si>
  <si>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</si>
  <si>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</si>
  <si>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</si>
  <si>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</si>
  <si>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</si>
  <si>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</si>
  <si>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</si>
  <si>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</si>
  <si>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</si>
  <si>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</si>
  <si>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</si>
  <si>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</si>
  <si>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</si>
  <si>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</si>
  <si>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</si>
  <si>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</si>
  <si>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</si>
  <si>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</si>
  <si>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</si>
  <si>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</si>
  <si>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</si>
  <si>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</si>
  <si>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</si>
  <si>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</si>
  <si>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</si>
  <si>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</si>
  <si>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</si>
  <si>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</si>
  <si>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</si>
  <si>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</si>
  <si>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</si>
  <si>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</si>
  <si>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</si>
  <si>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</si>
  <si>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</si>
  <si>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</si>
  <si>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</si>
  <si>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</si>
  <si>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</si>
  <si>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</si>
  <si>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</si>
  <si>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</si>
  <si>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</si>
  <si>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</si>
  <si>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</si>
  <si>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</si>
  <si>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</si>
  <si>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</si>
  <si>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</si>
  <si>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</si>
  <si>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</si>
  <si>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</si>
  <si>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</si>
  <si>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</si>
  <si>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</si>
  <si>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</si>
  <si>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</si>
  <si>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</si>
  <si>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</si>
  <si>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</si>
  <si>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</si>
  <si>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</si>
  <si>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</si>
  <si>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</si>
  <si>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</si>
  <si>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</si>
  <si>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</si>
  <si>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</si>
  <si>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</si>
  <si>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</si>
  <si>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</si>
  <si>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</si>
  <si>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</si>
  <si>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</si>
  <si>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</si>
  <si>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</si>
  <si>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</si>
  <si>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</si>
  <si>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</si>
  <si>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</si>
  <si>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</si>
  <si>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</si>
  <si>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</si>
  <si>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</si>
  <si>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</si>
  <si>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</si>
  <si>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</si>
  <si>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</si>
  <si>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</si>
  <si>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</si>
  <si>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</si>
  <si>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</si>
  <si>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</si>
  <si>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</si>
  <si>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</si>
  <si>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</si>
  <si>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</si>
  <si>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</si>
  <si>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</si>
  <si>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</si>
  <si>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</si>
  <si>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</si>
  <si>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</si>
  <si>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</si>
  <si>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</si>
  <si>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</si>
  <si>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</si>
  <si>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</si>
  <si>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</si>
  <si>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</si>
  <si>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</si>
  <si>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</si>
  <si>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</si>
  <si>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</si>
  <si>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</si>
  <si>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</si>
  <si>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>09200 00075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</si>
  <si>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</si>
  <si>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</si>
  <si>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</si>
  <si>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</si>
  <si>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</si>
  <si>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</si>
  <si>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21900 00090</t>
  </si>
  <si>
    <t>51000 00101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</si>
  <si>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</si>
  <si>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</si>
  <si>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</si>
  <si>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</si>
  <si>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</si>
  <si>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60000 00133</t>
  </si>
  <si>
    <t>60000 00141</t>
  </si>
  <si>
    <t>60000 00142</t>
  </si>
  <si>
    <t>60000 00151</t>
  </si>
  <si>
    <t>60000 00152</t>
  </si>
  <si>
    <t>60000 00161</t>
  </si>
  <si>
    <t>60000 00162</t>
  </si>
  <si>
    <t>60000 00163</t>
  </si>
  <si>
    <t>60000 00164</t>
  </si>
  <si>
    <t>60000 00165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</si>
  <si>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МуниципальногоСсовета, муниципальных служащих</t>
  </si>
  <si>
    <t>42800 00181</t>
  </si>
  <si>
    <t>79500 00490</t>
  </si>
  <si>
    <t xml:space="preserve">Ведомственная целева программа участия в деятельности по профилактике  правонарушений на территории муниципального образования 
</t>
  </si>
  <si>
    <t>79500 00520</t>
  </si>
  <si>
    <t>79500 00530</t>
  </si>
  <si>
    <t>45000 00200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</si>
  <si>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</si>
  <si>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50500 00230</t>
  </si>
  <si>
    <t>51200 00240</t>
  </si>
  <si>
    <t>45700 00250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</si>
  <si>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средств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</si>
  <si>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</si>
  <si>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 xml:space="preserve">Ведомственная целевая программа участия в профилактике терроризма и экстремизма на территории муниципального образования
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</si>
  <si>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</si>
  <si>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</si>
  <si>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</si>
  <si>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</si>
  <si>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Разработка и согласование проектной и разрешительной документации  благоустройства дворовых территорий</t>
  </si>
  <si>
    <t xml:space="preserve">60000 00165 </t>
  </si>
  <si>
    <t>Физическая культура</t>
  </si>
  <si>
    <t>00200 G0850</t>
  </si>
  <si>
    <t>00200 Г0850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</si>
  <si>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</si>
  <si>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</si>
  <si>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</si>
  <si>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</si>
  <si>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</si>
  <si>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</si>
  <si>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</si>
  <si>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</si>
  <si>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</si>
  <si>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>Раздел и подраз-      дел</t>
  </si>
  <si>
    <t>09200 00071</t>
  </si>
  <si>
    <t xml:space="preserve">            Санкт-Петербурга  муниципальный округ Юнтолово по разделам, подразделам, целевым статьям,  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</si>
  <si>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граждан, ярмарок вакансий и учебных рабочих мест</t>
  </si>
  <si>
    <t>Другие вопросы в области образования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</si>
  <si>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</si>
  <si>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Озеленение, содержание территорий зеленых насаждений общего пользования местного значения</t>
  </si>
  <si>
    <t xml:space="preserve">                              группам видов расходов  классификации расходов бюджета на 2017 год </t>
  </si>
  <si>
    <t>№ 02-03/ 22  от 14.12.2016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</si>
</sst>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5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0" fillId="0" borderId="25" xfId="0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80" fontId="4" fillId="0" borderId="13" xfId="0" applyNumberFormat="1" applyFont="1" applyBorder="1" applyAlignment="1">
      <alignment horizontal="right" vertical="justify"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37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3" fillId="0" borderId="38" xfId="0" applyNumberFormat="1" applyFont="1" applyBorder="1" applyAlignment="1">
      <alignment/>
    </xf>
    <xf numFmtId="180" fontId="8" fillId="0" borderId="39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8" fillId="0" borderId="43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13" xfId="0" applyFont="1" applyBorder="1" applyAlignment="1">
      <alignment/>
    </xf>
    <xf numFmtId="180" fontId="16" fillId="0" borderId="29" xfId="0" applyNumberFormat="1" applyFont="1" applyBorder="1" applyAlignment="1">
      <alignment/>
    </xf>
    <xf numFmtId="180" fontId="15" fillId="0" borderId="29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180" fontId="0" fillId="0" borderId="0" xfId="0" applyNumberFormat="1" applyAlignment="1">
      <alignment/>
    </xf>
    <xf numFmtId="180" fontId="9" fillId="0" borderId="44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7" fillId="0" borderId="16" xfId="0" applyNumberFormat="1" applyFont="1" applyBorder="1" applyAlignment="1">
      <alignment horizontal="center" vertical="justify"/>
    </xf>
    <xf numFmtId="0" fontId="18" fillId="0" borderId="13" xfId="0" applyFont="1" applyFill="1" applyBorder="1" applyAlignment="1">
      <alignment/>
    </xf>
    <xf numFmtId="180" fontId="8" fillId="0" borderId="41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6" xfId="0" applyFont="1" applyBorder="1" applyAlignment="1">
      <alignment vertical="top" wrapText="1"/>
    </xf>
    <xf numFmtId="0" fontId="9" fillId="0" borderId="36" xfId="0" applyFont="1" applyBorder="1" applyAlignment="1">
      <alignment wrapText="1"/>
    </xf>
    <xf numFmtId="0" fontId="9" fillId="0" borderId="45" xfId="0" applyFont="1" applyBorder="1" applyAlignment="1">
      <alignment horizontal="center" vertical="justify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6" xfId="0" applyNumberFormat="1" applyFont="1" applyBorder="1" applyAlignment="1">
      <alignment horizontal="center" vertical="justify"/>
    </xf>
    <xf numFmtId="0" fontId="9" fillId="0" borderId="35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6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6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44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6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4" fillId="0" borderId="16" xfId="0" applyFont="1" applyBorder="1" applyAlignment="1">
      <alignment vertical="justify" wrapText="1"/>
    </xf>
    <xf numFmtId="181" fontId="54" fillId="0" borderId="16" xfId="0" applyNumberFormat="1" applyFont="1" applyBorder="1" applyAlignment="1">
      <alignment horizontal="center" vertical="justify"/>
    </xf>
    <xf numFmtId="49" fontId="54" fillId="0" borderId="16" xfId="0" applyNumberFormat="1" applyFont="1" applyBorder="1" applyAlignment="1">
      <alignment horizontal="center" vertical="justify"/>
    </xf>
    <xf numFmtId="180" fontId="54" fillId="0" borderId="17" xfId="0" applyNumberFormat="1" applyFont="1" applyBorder="1" applyAlignment="1">
      <alignment horizontal="right" vertical="justify"/>
    </xf>
    <xf numFmtId="0" fontId="55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 vertical="justify"/>
    </xf>
    <xf numFmtId="49" fontId="8" fillId="35" borderId="41" xfId="0" applyNumberFormat="1" applyFont="1" applyFill="1" applyBorder="1" applyAlignment="1">
      <alignment horizontal="center" vertical="justify"/>
    </xf>
    <xf numFmtId="49" fontId="8" fillId="0" borderId="41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41" xfId="0" applyNumberFormat="1" applyFont="1" applyFill="1" applyBorder="1" applyAlignment="1">
      <alignment horizontal="center" vertical="justify"/>
    </xf>
    <xf numFmtId="49" fontId="9" fillId="0" borderId="41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 vertical="justify"/>
    </xf>
    <xf numFmtId="49" fontId="0" fillId="0" borderId="41" xfId="0" applyNumberFormat="1" applyFont="1" applyBorder="1" applyAlignment="1">
      <alignment horizontal="center" vertical="justify"/>
    </xf>
    <xf numFmtId="0" fontId="8" fillId="35" borderId="47" xfId="0" applyFont="1" applyFill="1" applyBorder="1" applyAlignment="1">
      <alignment horizontal="left"/>
    </xf>
    <xf numFmtId="0" fontId="8" fillId="0" borderId="47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47" xfId="0" applyFont="1" applyFill="1" applyBorder="1" applyAlignment="1">
      <alignment vertical="justify" wrapText="1"/>
    </xf>
    <xf numFmtId="0" fontId="9" fillId="0" borderId="31" xfId="0" applyFont="1" applyFill="1" applyBorder="1" applyAlignment="1">
      <alignment vertical="justify" wrapText="1"/>
    </xf>
    <xf numFmtId="0" fontId="9" fillId="0" borderId="47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8" fillId="0" borderId="47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8" fillId="35" borderId="47" xfId="0" applyFont="1" applyFill="1" applyBorder="1" applyAlignment="1">
      <alignment vertical="justify" wrapText="1"/>
    </xf>
    <xf numFmtId="0" fontId="10" fillId="0" borderId="47" xfId="0" applyFont="1" applyBorder="1" applyAlignment="1">
      <alignment vertical="justify" wrapText="1"/>
    </xf>
    <xf numFmtId="0" fontId="10" fillId="0" borderId="47" xfId="0" applyFont="1" applyFill="1" applyBorder="1" applyAlignment="1">
      <alignment vertical="justify" wrapText="1"/>
    </xf>
    <xf numFmtId="0" fontId="9" fillId="0" borderId="31" xfId="0" applyFont="1" applyFill="1" applyBorder="1" applyAlignment="1">
      <alignment vertical="top" wrapText="1"/>
    </xf>
    <xf numFmtId="0" fontId="9" fillId="0" borderId="24" xfId="0" applyFont="1" applyBorder="1" applyAlignment="1">
      <alignment wrapText="1"/>
    </xf>
    <xf numFmtId="0" fontId="8" fillId="35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8" fillId="0" borderId="47" xfId="0" applyFont="1" applyBorder="1" applyAlignment="1">
      <alignment vertical="center" wrapText="1"/>
    </xf>
    <xf numFmtId="180" fontId="8" fillId="35" borderId="48" xfId="0" applyNumberFormat="1" applyFont="1" applyFill="1" applyBorder="1" applyAlignment="1">
      <alignment horizontal="right" vertical="justify"/>
    </xf>
    <xf numFmtId="180" fontId="8" fillId="0" borderId="48" xfId="0" applyNumberFormat="1" applyFont="1" applyBorder="1" applyAlignment="1">
      <alignment horizontal="right" vertical="justify"/>
    </xf>
    <xf numFmtId="180" fontId="9" fillId="0" borderId="48" xfId="0" applyNumberFormat="1" applyFont="1" applyBorder="1" applyAlignment="1">
      <alignment horizontal="right" vertical="justify"/>
    </xf>
    <xf numFmtId="180" fontId="9" fillId="0" borderId="49" xfId="0" applyNumberFormat="1" applyFont="1" applyBorder="1" applyAlignment="1">
      <alignment horizontal="right" vertical="justify"/>
    </xf>
    <xf numFmtId="180" fontId="9" fillId="0" borderId="50" xfId="0" applyNumberFormat="1" applyFont="1" applyBorder="1" applyAlignment="1">
      <alignment horizontal="right" vertical="justify"/>
    </xf>
    <xf numFmtId="180" fontId="9" fillId="0" borderId="51" xfId="0" applyNumberFormat="1" applyFont="1" applyBorder="1" applyAlignment="1">
      <alignment horizontal="right" vertical="justify"/>
    </xf>
    <xf numFmtId="180" fontId="9" fillId="34" borderId="51" xfId="0" applyNumberFormat="1" applyFont="1" applyFill="1" applyBorder="1" applyAlignment="1">
      <alignment horizontal="right" vertical="justify"/>
    </xf>
    <xf numFmtId="180" fontId="9" fillId="0" borderId="49" xfId="0" applyNumberFormat="1" applyFont="1" applyFill="1" applyBorder="1" applyAlignment="1">
      <alignment horizontal="right"/>
    </xf>
    <xf numFmtId="180" fontId="9" fillId="0" borderId="51" xfId="0" applyNumberFormat="1" applyFont="1" applyFill="1" applyBorder="1" applyAlignment="1">
      <alignment horizontal="right"/>
    </xf>
    <xf numFmtId="180" fontId="9" fillId="0" borderId="51" xfId="0" applyNumberFormat="1" applyFont="1" applyFill="1" applyBorder="1" applyAlignment="1">
      <alignment horizontal="right" vertical="justify"/>
    </xf>
    <xf numFmtId="180" fontId="10" fillId="0" borderId="48" xfId="0" applyNumberFormat="1" applyFont="1" applyBorder="1" applyAlignment="1">
      <alignment horizontal="right" vertical="justify"/>
    </xf>
    <xf numFmtId="180" fontId="9" fillId="0" borderId="48" xfId="0" applyNumberFormat="1" applyFont="1" applyBorder="1" applyAlignment="1">
      <alignment horizontal="right"/>
    </xf>
    <xf numFmtId="180" fontId="9" fillId="0" borderId="49" xfId="0" applyNumberFormat="1" applyFont="1" applyBorder="1" applyAlignment="1">
      <alignment horizontal="right"/>
    </xf>
    <xf numFmtId="180" fontId="9" fillId="0" borderId="51" xfId="0" applyNumberFormat="1" applyFont="1" applyBorder="1" applyAlignment="1">
      <alignment horizontal="right"/>
    </xf>
    <xf numFmtId="180" fontId="3" fillId="0" borderId="48" xfId="0" applyNumberFormat="1" applyFont="1" applyBorder="1" applyAlignment="1">
      <alignment horizontal="right" vertical="center"/>
    </xf>
    <xf numFmtId="181" fontId="8" fillId="35" borderId="40" xfId="0" applyNumberFormat="1" applyFont="1" applyFill="1" applyBorder="1" applyAlignment="1">
      <alignment horizontal="center" vertical="justify"/>
    </xf>
    <xf numFmtId="49" fontId="8" fillId="35" borderId="42" xfId="0" applyNumberFormat="1" applyFont="1" applyFill="1" applyBorder="1" applyAlignment="1">
      <alignment horizontal="center" vertical="justify"/>
    </xf>
    <xf numFmtId="181" fontId="8" fillId="0" borderId="40" xfId="0" applyNumberFormat="1" applyFont="1" applyBorder="1" applyAlignment="1">
      <alignment horizontal="center" vertical="justify"/>
    </xf>
    <xf numFmtId="49" fontId="8" fillId="0" borderId="42" xfId="0" applyNumberFormat="1" applyFont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 vertical="justify"/>
    </xf>
    <xf numFmtId="49" fontId="9" fillId="0" borderId="42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21" xfId="0" applyNumberFormat="1" applyFont="1" applyBorder="1" applyAlignment="1">
      <alignment horizontal="center" vertical="justify"/>
    </xf>
    <xf numFmtId="49" fontId="9" fillId="0" borderId="44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15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49" fontId="10" fillId="0" borderId="42" xfId="0" applyNumberFormat="1" applyFont="1" applyBorder="1" applyAlignment="1">
      <alignment horizontal="center" vertical="justify"/>
    </xf>
    <xf numFmtId="181" fontId="10" fillId="0" borderId="40" xfId="0" applyNumberFormat="1" applyFont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" fillId="35" borderId="42" xfId="0" applyNumberFormat="1" applyFont="1" applyFill="1" applyBorder="1" applyAlignment="1">
      <alignment horizontal="center" vertical="justify"/>
    </xf>
    <xf numFmtId="0" fontId="3" fillId="0" borderId="40" xfId="0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180" fontId="9" fillId="0" borderId="52" xfId="0" applyNumberFormat="1" applyFont="1" applyBorder="1" applyAlignment="1">
      <alignment horizontal="right" vertical="justify"/>
    </xf>
    <xf numFmtId="0" fontId="9" fillId="0" borderId="53" xfId="0" applyFont="1" applyFill="1" applyBorder="1" applyAlignment="1">
      <alignment vertical="justify" wrapText="1"/>
    </xf>
    <xf numFmtId="181" fontId="9" fillId="0" borderId="54" xfId="0" applyNumberFormat="1" applyFont="1" applyFill="1" applyBorder="1" applyAlignment="1">
      <alignment horizontal="center" vertical="justify"/>
    </xf>
    <xf numFmtId="49" fontId="9" fillId="0" borderId="55" xfId="0" applyNumberFormat="1" applyFont="1" applyFill="1" applyBorder="1" applyAlignment="1">
      <alignment horizontal="center" vertical="justify"/>
    </xf>
    <xf numFmtId="49" fontId="9" fillId="0" borderId="56" xfId="0" applyNumberFormat="1" applyFont="1" applyFill="1" applyBorder="1" applyAlignment="1">
      <alignment horizontal="center" vertical="justify"/>
    </xf>
    <xf numFmtId="180" fontId="9" fillId="0" borderId="57" xfId="0" applyNumberFormat="1" applyFont="1" applyFill="1" applyBorder="1" applyAlignment="1">
      <alignment horizontal="right" vertical="justify"/>
    </xf>
    <xf numFmtId="0" fontId="9" fillId="0" borderId="53" xfId="0" applyFont="1" applyBorder="1" applyAlignment="1">
      <alignment vertical="top" wrapText="1"/>
    </xf>
    <xf numFmtId="181" fontId="9" fillId="0" borderId="54" xfId="0" applyNumberFormat="1" applyFont="1" applyBorder="1" applyAlignment="1">
      <alignment horizontal="center" vertical="justify"/>
    </xf>
    <xf numFmtId="49" fontId="9" fillId="0" borderId="55" xfId="0" applyNumberFormat="1" applyFont="1" applyBorder="1" applyAlignment="1">
      <alignment horizontal="center" vertical="justify"/>
    </xf>
    <xf numFmtId="49" fontId="9" fillId="0" borderId="56" xfId="0" applyNumberFormat="1" applyFont="1" applyBorder="1" applyAlignment="1">
      <alignment horizontal="center" vertical="justify"/>
    </xf>
    <xf numFmtId="180" fontId="9" fillId="0" borderId="57" xfId="0" applyNumberFormat="1" applyFont="1" applyBorder="1" applyAlignment="1">
      <alignment horizontal="right" vertical="justify"/>
    </xf>
    <xf numFmtId="49" fontId="17" fillId="0" borderId="27" xfId="0" applyNumberFormat="1" applyFont="1" applyBorder="1" applyAlignment="1">
      <alignment horizontal="center" vertical="justify"/>
    </xf>
    <xf numFmtId="0" fontId="9" fillId="0" borderId="53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180" fontId="9" fillId="0" borderId="52" xfId="0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180" fontId="8" fillId="0" borderId="52" xfId="0" applyNumberFormat="1" applyFont="1" applyBorder="1" applyAlignment="1">
      <alignment horizontal="right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30" xfId="0" applyNumberFormat="1" applyFont="1" applyBorder="1" applyAlignment="1">
      <alignment horizontal="left" vertical="top" wrapText="1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180" fontId="9" fillId="0" borderId="52" xfId="0" applyNumberFormat="1" applyFont="1" applyFill="1" applyBorder="1" applyAlignment="1">
      <alignment horizontal="right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180" fontId="9" fillId="34" borderId="52" xfId="0" applyNumberFormat="1" applyFont="1" applyFill="1" applyBorder="1" applyAlignment="1">
      <alignment horizontal="right" vertical="justify"/>
    </xf>
    <xf numFmtId="0" fontId="9" fillId="0" borderId="30" xfId="0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justify"/>
    </xf>
    <xf numFmtId="49" fontId="10" fillId="0" borderId="27" xfId="0" applyNumberFormat="1" applyFont="1" applyBorder="1" applyAlignment="1">
      <alignment horizontal="center" vertical="justify"/>
    </xf>
    <xf numFmtId="180" fontId="10" fillId="0" borderId="52" xfId="0" applyNumberFormat="1" applyFont="1" applyBorder="1" applyAlignment="1">
      <alignment horizontal="right" vertical="justify"/>
    </xf>
    <xf numFmtId="0" fontId="9" fillId="0" borderId="24" xfId="0" applyFont="1" applyBorder="1" applyAlignment="1">
      <alignment vertical="top" wrapText="1"/>
    </xf>
    <xf numFmtId="0" fontId="9" fillId="0" borderId="24" xfId="0" applyFont="1" applyFill="1" applyBorder="1" applyAlignment="1">
      <alignment vertical="center" wrapText="1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180" fontId="9" fillId="0" borderId="52" xfId="0" applyNumberFormat="1" applyFont="1" applyBorder="1" applyAlignment="1">
      <alignment horizontal="right"/>
    </xf>
    <xf numFmtId="0" fontId="9" fillId="0" borderId="58" xfId="0" applyFont="1" applyBorder="1" applyAlignment="1">
      <alignment vertical="justify" wrapText="1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  <xf numFmtId="0" fontId="9" fillId="36" borderId="59" xfId="0" applyFont="1" applyFill="1" applyBorder="1" applyAlignment="1">
      <alignment vertical="top" wrapText="1"/>
    </xf>
    <xf numFmtId="0" fontId="9" fillId="36" borderId="60" xfId="0" applyFont="1" applyFill="1" applyBorder="1" applyAlignment="1">
      <alignment vertical="top" wrapText="1"/>
    </xf>
    <xf numFmtId="0" fontId="1" fillId="0" borderId="6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2" xfId="0" applyBorder="1" applyAlignment="1">
      <alignment horizontal="center" wrapText="1"/>
    </xf>
    <xf numFmtId="0" fontId="0" fillId="0" borderId="63" xfId="0" applyBorder="1" applyAlignment="1">
      <alignment/>
    </xf>
    <xf numFmtId="0" fontId="10" fillId="0" borderId="62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10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="85" zoomScaleNormal="85" zoomScalePageLayoutView="0" workbookViewId="0" topLeftCell="A1">
      <selection activeCell="G64" sqref="G64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2.421875" style="0" customWidth="1"/>
    <col min="5" max="6" width="11.8515625" style="0" customWidth="1"/>
    <col min="7" max="7" width="10.8515625" style="0" customWidth="1"/>
    <col min="8" max="8" width="11.421875" style="0" customWidth="1"/>
  </cols>
  <sheetData>
    <row r="1" ht="15.75">
      <c r="B1" s="12" t="s">
        <v>174</v>
      </c>
    </row>
    <row r="2" ht="12.75">
      <c r="B2" s="11"/>
    </row>
    <row r="3" spans="2:8" ht="12.75">
      <c r="B3" s="1"/>
      <c r="C3" s="432">
        <v>2011</v>
      </c>
      <c r="D3" s="433"/>
      <c r="E3" s="434">
        <v>2012</v>
      </c>
      <c r="F3" s="432"/>
      <c r="G3" s="434">
        <v>2013</v>
      </c>
      <c r="H3" s="435"/>
    </row>
    <row r="4" spans="2:8" ht="12.75">
      <c r="B4" s="3"/>
      <c r="C4" s="84" t="s">
        <v>132</v>
      </c>
      <c r="D4" s="15" t="s">
        <v>127</v>
      </c>
      <c r="E4" s="106" t="s">
        <v>130</v>
      </c>
      <c r="F4" s="93" t="s">
        <v>127</v>
      </c>
      <c r="G4" s="99" t="s">
        <v>131</v>
      </c>
      <c r="H4" s="15" t="s">
        <v>127</v>
      </c>
    </row>
    <row r="5" spans="2:8" ht="16.5">
      <c r="B5" s="107" t="s">
        <v>0</v>
      </c>
      <c r="C5" s="122">
        <f>C6+C34+C36</f>
        <v>14616.099999999999</v>
      </c>
      <c r="D5" s="120">
        <f>ROUND(C5/C69*100,1)</f>
        <v>21</v>
      </c>
      <c r="E5" s="4">
        <f>E6+E34+E36</f>
        <v>18855.2</v>
      </c>
      <c r="F5" s="88">
        <f>ROUND(E5/E69*100,1)</f>
        <v>22.3</v>
      </c>
      <c r="G5" s="103">
        <f>G6+G34+G36</f>
        <v>22135.5</v>
      </c>
      <c r="H5" s="105">
        <f>ROUND(G5/G69*100,1)</f>
        <v>24.5</v>
      </c>
    </row>
    <row r="6" spans="2:8" ht="16.5">
      <c r="B6" s="108" t="s">
        <v>128</v>
      </c>
      <c r="C6" s="101">
        <f>C7+C16</f>
        <v>14058.099999999999</v>
      </c>
      <c r="D6" s="128">
        <f>ROUND(C6/C69*100,1)</f>
        <v>20.2</v>
      </c>
      <c r="E6" s="101">
        <f>E7+E16</f>
        <v>17313.2</v>
      </c>
      <c r="F6" s="132">
        <f>ROUND(E6/E69*100,1)</f>
        <v>20.5</v>
      </c>
      <c r="G6" s="101">
        <f>G7+G16</f>
        <v>20885.5</v>
      </c>
      <c r="H6" s="105">
        <f>ROUND(G6/G69*100,1)</f>
        <v>23.1</v>
      </c>
    </row>
    <row r="7" spans="2:8" ht="16.5">
      <c r="B7" s="109" t="s">
        <v>27</v>
      </c>
      <c r="C7" s="100">
        <f>SUM(C8:C15)</f>
        <v>2616.3</v>
      </c>
      <c r="D7" s="129"/>
      <c r="E7" s="100">
        <f>SUM(E8:E15)</f>
        <v>3433.2</v>
      </c>
      <c r="F7" s="133"/>
      <c r="G7" s="100">
        <f>SUM(G8:G15)</f>
        <v>4020.7999999999997</v>
      </c>
      <c r="H7" s="89"/>
    </row>
    <row r="8" spans="2:8" ht="15.75">
      <c r="B8" s="110" t="s">
        <v>143</v>
      </c>
      <c r="C8" s="5">
        <v>1959.9</v>
      </c>
      <c r="D8" s="94"/>
      <c r="E8" s="5">
        <v>2457.2</v>
      </c>
      <c r="G8" s="96">
        <v>732.3</v>
      </c>
      <c r="H8" s="89"/>
    </row>
    <row r="9" spans="2:8" ht="15.75">
      <c r="B9" s="110" t="s">
        <v>144</v>
      </c>
      <c r="C9" s="5"/>
      <c r="D9" s="94"/>
      <c r="E9" s="5"/>
      <c r="G9" s="96">
        <v>615.1</v>
      </c>
      <c r="H9" s="89"/>
    </row>
    <row r="10" spans="2:8" ht="15.75">
      <c r="B10" s="110" t="s">
        <v>145</v>
      </c>
      <c r="C10" s="5"/>
      <c r="D10" s="94"/>
      <c r="E10" s="5"/>
      <c r="G10" s="96">
        <v>1611</v>
      </c>
      <c r="H10" s="89"/>
    </row>
    <row r="11" spans="2:8" ht="15.75">
      <c r="B11" s="111" t="s">
        <v>146</v>
      </c>
      <c r="C11" s="5"/>
      <c r="D11" s="94"/>
      <c r="E11" s="5"/>
      <c r="G11" s="96">
        <v>155.1</v>
      </c>
      <c r="H11" s="89"/>
    </row>
    <row r="12" spans="2:8" ht="15.75">
      <c r="B12" s="111" t="s">
        <v>147</v>
      </c>
      <c r="C12" s="5"/>
      <c r="D12" s="94"/>
      <c r="E12" s="5"/>
      <c r="G12" s="96">
        <v>155.1</v>
      </c>
      <c r="H12" s="89"/>
    </row>
    <row r="13" spans="2:8" ht="15.75">
      <c r="B13" s="111" t="s">
        <v>148</v>
      </c>
      <c r="C13" s="5">
        <v>408.4</v>
      </c>
      <c r="D13" s="94"/>
      <c r="E13" s="5">
        <v>713</v>
      </c>
      <c r="G13" s="138">
        <v>474</v>
      </c>
      <c r="H13" s="89"/>
    </row>
    <row r="14" spans="2:8" ht="15.75">
      <c r="B14" s="111" t="s">
        <v>1</v>
      </c>
      <c r="C14" s="5">
        <v>188</v>
      </c>
      <c r="D14" s="94"/>
      <c r="E14" s="5">
        <v>203</v>
      </c>
      <c r="G14" s="97">
        <v>218.2</v>
      </c>
      <c r="H14" s="89"/>
    </row>
    <row r="15" spans="2:8" ht="15">
      <c r="B15" s="112" t="s">
        <v>2</v>
      </c>
      <c r="C15" s="5">
        <v>60</v>
      </c>
      <c r="D15" s="94"/>
      <c r="E15" s="13">
        <v>60</v>
      </c>
      <c r="G15" s="96">
        <v>60</v>
      </c>
      <c r="H15" s="89"/>
    </row>
    <row r="16" spans="2:10" s="14" customFormat="1" ht="16.5">
      <c r="B16" s="113" t="s">
        <v>28</v>
      </c>
      <c r="C16" s="123">
        <f>SUM(C17:C31)</f>
        <v>11441.8</v>
      </c>
      <c r="D16" s="130"/>
      <c r="E16" s="123">
        <f>SUM(E17:E31)</f>
        <v>13880</v>
      </c>
      <c r="F16" s="130"/>
      <c r="G16" s="102">
        <f>SUM(G17:G33)</f>
        <v>16864.7</v>
      </c>
      <c r="H16" s="91"/>
      <c r="J16" s="96">
        <v>117.2</v>
      </c>
    </row>
    <row r="17" spans="2:10" ht="15.75">
      <c r="B17" s="110" t="s">
        <v>158</v>
      </c>
      <c r="C17" s="5">
        <v>8157</v>
      </c>
      <c r="D17" s="94"/>
      <c r="E17" s="5">
        <v>9208</v>
      </c>
      <c r="F17" s="150"/>
      <c r="G17" s="96">
        <v>732.3</v>
      </c>
      <c r="H17" s="89"/>
      <c r="J17" s="96">
        <v>36</v>
      </c>
    </row>
    <row r="18" spans="2:10" ht="15.75">
      <c r="B18" s="110" t="s">
        <v>159</v>
      </c>
      <c r="C18" s="5"/>
      <c r="D18" s="94"/>
      <c r="E18" s="5"/>
      <c r="F18" s="150"/>
      <c r="G18" s="96">
        <v>9324.3</v>
      </c>
      <c r="H18" s="89"/>
      <c r="J18" s="149"/>
    </row>
    <row r="19" spans="2:10" ht="15.75">
      <c r="B19" s="110" t="s">
        <v>142</v>
      </c>
      <c r="C19" s="5"/>
      <c r="D19" s="94"/>
      <c r="E19" s="5"/>
      <c r="F19" s="150"/>
      <c r="G19" s="96">
        <v>117.2</v>
      </c>
      <c r="H19" s="89"/>
      <c r="J19" s="146">
        <f>SUM(J16:J17)</f>
        <v>153.2</v>
      </c>
    </row>
    <row r="20" spans="2:8" ht="18.75" customHeight="1">
      <c r="B20" s="111" t="s">
        <v>160</v>
      </c>
      <c r="C20" s="5">
        <v>1931.3</v>
      </c>
      <c r="D20" s="94"/>
      <c r="E20" s="5">
        <v>3038</v>
      </c>
      <c r="F20" s="150"/>
      <c r="G20" s="96">
        <v>155.1</v>
      </c>
      <c r="H20" s="89"/>
    </row>
    <row r="21" spans="2:8" ht="18.75" customHeight="1">
      <c r="B21" s="111" t="s">
        <v>161</v>
      </c>
      <c r="C21" s="5"/>
      <c r="D21" s="94"/>
      <c r="E21" s="5"/>
      <c r="F21" s="150"/>
      <c r="G21" s="96">
        <v>2870</v>
      </c>
      <c r="H21" s="89"/>
    </row>
    <row r="22" spans="2:8" ht="18.75" customHeight="1">
      <c r="B22" s="111" t="s">
        <v>141</v>
      </c>
      <c r="C22" s="5"/>
      <c r="D22" s="94"/>
      <c r="E22" s="5"/>
      <c r="F22" s="150"/>
      <c r="G22" s="96">
        <v>36</v>
      </c>
      <c r="H22" s="89"/>
    </row>
    <row r="23" spans="2:8" ht="18.75" customHeight="1">
      <c r="B23" s="111" t="s">
        <v>162</v>
      </c>
      <c r="C23" s="5"/>
      <c r="D23" s="94"/>
      <c r="E23" s="5"/>
      <c r="G23" s="96">
        <v>0.6</v>
      </c>
      <c r="H23" s="89"/>
    </row>
    <row r="24" spans="2:8" ht="14.25" customHeight="1">
      <c r="B24" s="110" t="s">
        <v>3</v>
      </c>
      <c r="C24" s="124">
        <v>197</v>
      </c>
      <c r="D24" s="94"/>
      <c r="E24" s="5">
        <v>189.3</v>
      </c>
      <c r="F24" s="94"/>
      <c r="G24" s="98">
        <v>215</v>
      </c>
      <c r="H24" s="89"/>
    </row>
    <row r="25" spans="2:8" ht="13.5" customHeight="1">
      <c r="B25" s="110" t="s">
        <v>4</v>
      </c>
      <c r="C25" s="124">
        <v>31.8</v>
      </c>
      <c r="D25" s="94"/>
      <c r="E25" s="13">
        <v>36.9</v>
      </c>
      <c r="F25" s="94"/>
      <c r="G25" s="98">
        <v>40.2</v>
      </c>
      <c r="H25" s="89"/>
    </row>
    <row r="26" spans="2:8" ht="15.75" customHeight="1">
      <c r="B26" s="110" t="s">
        <v>5</v>
      </c>
      <c r="C26" s="124">
        <v>172</v>
      </c>
      <c r="D26" s="94"/>
      <c r="E26" s="5">
        <v>201</v>
      </c>
      <c r="F26" s="94"/>
      <c r="G26" s="98">
        <v>220.8</v>
      </c>
      <c r="H26" s="89"/>
    </row>
    <row r="27" spans="2:10" ht="12" customHeight="1">
      <c r="B27" s="110" t="s">
        <v>6</v>
      </c>
      <c r="C27" s="124">
        <v>224</v>
      </c>
      <c r="D27" s="94"/>
      <c r="E27" s="5">
        <v>204.5</v>
      </c>
      <c r="F27" s="94"/>
      <c r="G27" s="98">
        <v>295.7</v>
      </c>
      <c r="H27" s="89"/>
      <c r="J27">
        <v>1485.4</v>
      </c>
    </row>
    <row r="28" spans="2:10" ht="15.75" customHeight="1">
      <c r="B28" s="110" t="s">
        <v>7</v>
      </c>
      <c r="C28" s="124">
        <v>398</v>
      </c>
      <c r="D28" s="94"/>
      <c r="E28" s="5">
        <v>617.7</v>
      </c>
      <c r="F28" s="94"/>
      <c r="G28" s="98">
        <v>591.3</v>
      </c>
      <c r="H28" s="89"/>
      <c r="J28">
        <v>10115.2</v>
      </c>
    </row>
    <row r="29" spans="2:10" ht="15" customHeight="1">
      <c r="B29" s="110" t="s">
        <v>8</v>
      </c>
      <c r="C29" s="124">
        <v>28</v>
      </c>
      <c r="D29" s="94"/>
      <c r="E29" s="5">
        <v>28.5</v>
      </c>
      <c r="F29" s="94"/>
      <c r="G29" s="98">
        <v>31.5</v>
      </c>
      <c r="H29" s="89"/>
      <c r="J29">
        <v>-732.3</v>
      </c>
    </row>
    <row r="30" spans="2:10" ht="16.5" customHeight="1">
      <c r="B30" s="110" t="s">
        <v>9</v>
      </c>
      <c r="C30" s="5">
        <v>12.7</v>
      </c>
      <c r="D30" s="94"/>
      <c r="E30" s="5">
        <v>105.1</v>
      </c>
      <c r="F30" s="94"/>
      <c r="G30" s="98">
        <v>91</v>
      </c>
      <c r="H30" s="89"/>
      <c r="J30">
        <v>3025.1</v>
      </c>
    </row>
    <row r="31" spans="2:10" ht="12" customHeight="1">
      <c r="B31" s="110" t="s">
        <v>10</v>
      </c>
      <c r="C31" s="5">
        <v>290</v>
      </c>
      <c r="D31" s="94"/>
      <c r="E31" s="5">
        <v>251</v>
      </c>
      <c r="F31" s="94"/>
      <c r="G31" s="98">
        <v>295.6</v>
      </c>
      <c r="H31" s="89"/>
      <c r="J31">
        <v>-155.1</v>
      </c>
    </row>
    <row r="32" spans="2:10" ht="12" customHeight="1">
      <c r="B32" s="110"/>
      <c r="C32" s="5"/>
      <c r="D32" s="94"/>
      <c r="E32" s="5"/>
      <c r="F32" s="94"/>
      <c r="G32" s="98">
        <f>SUM(G24:G31)</f>
        <v>1781.1</v>
      </c>
      <c r="H32" s="89"/>
      <c r="J32">
        <f>SUM(J27:J31)</f>
        <v>13738.300000000001</v>
      </c>
    </row>
    <row r="33" spans="2:8" ht="12" customHeight="1">
      <c r="B33" s="110" t="s">
        <v>139</v>
      </c>
      <c r="C33" s="5"/>
      <c r="D33" s="94"/>
      <c r="E33" s="5"/>
      <c r="F33" s="94"/>
      <c r="G33" s="98">
        <v>67</v>
      </c>
      <c r="H33" s="89"/>
    </row>
    <row r="34" spans="2:8" ht="18" customHeight="1">
      <c r="B34" s="114" t="s">
        <v>11</v>
      </c>
      <c r="C34" s="86"/>
      <c r="D34" s="129"/>
      <c r="E34" s="86">
        <v>387</v>
      </c>
      <c r="F34" s="129"/>
      <c r="G34" s="86">
        <v>400</v>
      </c>
      <c r="H34" s="89"/>
    </row>
    <row r="35" spans="2:8" ht="12.75">
      <c r="B35" s="115"/>
      <c r="C35" s="5"/>
      <c r="D35" s="94"/>
      <c r="E35" s="5"/>
      <c r="F35" s="94"/>
      <c r="G35" s="5"/>
      <c r="H35" s="89"/>
    </row>
    <row r="36" spans="2:8" ht="15.75">
      <c r="B36" s="116" t="s">
        <v>12</v>
      </c>
      <c r="C36" s="6">
        <f>SUM(C37:C42)</f>
        <v>558</v>
      </c>
      <c r="D36" s="95">
        <f>ROUND(C36/C69*100,1)</f>
        <v>0.8</v>
      </c>
      <c r="E36" s="6">
        <f>SUM(E37:E42)</f>
        <v>1155</v>
      </c>
      <c r="F36" s="95">
        <f>ROUND(E36/E69*100,1)</f>
        <v>1.4</v>
      </c>
      <c r="G36" s="6">
        <f>SUM(G37:G42)</f>
        <v>850</v>
      </c>
      <c r="H36" s="90">
        <f>ROUND(G36/G69*100,1)</f>
        <v>0.9</v>
      </c>
    </row>
    <row r="37" spans="2:8" ht="30.75" customHeight="1">
      <c r="B37" s="110" t="s">
        <v>13</v>
      </c>
      <c r="C37" s="5">
        <v>40</v>
      </c>
      <c r="D37" s="95"/>
      <c r="E37" s="13">
        <v>40</v>
      </c>
      <c r="F37" s="95"/>
      <c r="G37" s="5">
        <v>30</v>
      </c>
      <c r="H37" s="90"/>
    </row>
    <row r="38" spans="2:8" ht="21" customHeight="1">
      <c r="B38" s="110" t="s">
        <v>14</v>
      </c>
      <c r="C38" s="5">
        <v>200</v>
      </c>
      <c r="D38" s="95"/>
      <c r="E38" s="13">
        <v>300</v>
      </c>
      <c r="F38" s="95"/>
      <c r="G38" s="98">
        <v>400</v>
      </c>
      <c r="H38" s="90"/>
    </row>
    <row r="39" spans="2:8" ht="15.75">
      <c r="B39" s="110" t="s">
        <v>15</v>
      </c>
      <c r="C39" s="5">
        <v>260</v>
      </c>
      <c r="D39" s="95"/>
      <c r="E39" s="13">
        <v>100</v>
      </c>
      <c r="F39" s="94"/>
      <c r="G39" s="98">
        <v>100</v>
      </c>
      <c r="H39" s="90"/>
    </row>
    <row r="40" spans="2:8" ht="15.75">
      <c r="B40" s="141" t="s">
        <v>16</v>
      </c>
      <c r="C40" s="142">
        <v>58</v>
      </c>
      <c r="D40" s="143"/>
      <c r="E40" s="142">
        <v>60</v>
      </c>
      <c r="F40" s="144"/>
      <c r="G40" s="145">
        <v>60</v>
      </c>
      <c r="H40" s="90"/>
    </row>
    <row r="41" spans="2:8" ht="33.75" customHeight="1">
      <c r="B41" s="117" t="s">
        <v>137</v>
      </c>
      <c r="C41" s="125">
        <v>0</v>
      </c>
      <c r="D41" s="139"/>
      <c r="E41" s="126">
        <v>505</v>
      </c>
      <c r="F41" s="94"/>
      <c r="G41" s="104">
        <v>100</v>
      </c>
      <c r="H41" s="90"/>
    </row>
    <row r="42" spans="2:8" ht="33" customHeight="1">
      <c r="B42" s="111" t="s">
        <v>129</v>
      </c>
      <c r="C42" s="5">
        <v>0</v>
      </c>
      <c r="D42" s="95"/>
      <c r="E42" s="5">
        <v>150</v>
      </c>
      <c r="F42" s="94"/>
      <c r="G42" s="98">
        <v>160</v>
      </c>
      <c r="H42" s="90"/>
    </row>
    <row r="43" spans="2:8" ht="33">
      <c r="B43" s="113" t="s">
        <v>17</v>
      </c>
      <c r="C43" s="7">
        <f>C44</f>
        <v>185</v>
      </c>
      <c r="D43" s="95">
        <f>ROUND(C43/C69*100,1)</f>
        <v>0.3</v>
      </c>
      <c r="E43" s="7">
        <f>E44</f>
        <v>100</v>
      </c>
      <c r="F43" s="134">
        <f>ROUND(E43/E69*100,1)</f>
        <v>0.1</v>
      </c>
      <c r="G43" s="7">
        <f>G44</f>
        <v>100</v>
      </c>
      <c r="H43" s="90">
        <f>ROUND(G43/G69*100,1)</f>
        <v>0.1</v>
      </c>
    </row>
    <row r="44" spans="2:8" ht="28.5" customHeight="1">
      <c r="B44" s="110" t="s">
        <v>34</v>
      </c>
      <c r="C44" s="5">
        <v>185</v>
      </c>
      <c r="D44" s="95"/>
      <c r="E44" s="5">
        <v>100</v>
      </c>
      <c r="F44" s="134"/>
      <c r="G44" s="5">
        <v>100</v>
      </c>
      <c r="H44" s="90"/>
    </row>
    <row r="45" spans="2:8" ht="33" customHeight="1">
      <c r="B45" s="113" t="s">
        <v>135</v>
      </c>
      <c r="C45" s="87">
        <v>0</v>
      </c>
      <c r="D45" s="95"/>
      <c r="E45" s="87">
        <v>0</v>
      </c>
      <c r="F45" s="134">
        <f>ROUND(E45/E69*100,1)</f>
        <v>0</v>
      </c>
      <c r="G45" s="6">
        <v>300</v>
      </c>
      <c r="H45" s="90">
        <f>ROUND(G45/G69*100,1)</f>
        <v>0.3</v>
      </c>
    </row>
    <row r="46" spans="2:8" ht="16.5">
      <c r="B46" s="113" t="s">
        <v>29</v>
      </c>
      <c r="C46" s="7">
        <f>SUM(C47:C53)</f>
        <v>40831</v>
      </c>
      <c r="D46" s="95">
        <f>ROUND(C46/C69*100,1)</f>
        <v>58.6</v>
      </c>
      <c r="E46" s="7">
        <f>SUM(E47:E53)</f>
        <v>43552</v>
      </c>
      <c r="F46" s="134">
        <f>ROUND(E46/E69*100,1)</f>
        <v>51.5</v>
      </c>
      <c r="G46" s="7">
        <f>SUM(G47:G53)</f>
        <v>48700</v>
      </c>
      <c r="H46" s="90">
        <f>ROUND(G46/G69*100,1)</f>
        <v>53.9</v>
      </c>
    </row>
    <row r="47" spans="2:8" ht="63" customHeight="1">
      <c r="B47" s="118" t="s">
        <v>18</v>
      </c>
      <c r="C47" s="5">
        <v>15097</v>
      </c>
      <c r="D47" s="95"/>
      <c r="E47" s="5">
        <v>9918</v>
      </c>
      <c r="F47" s="134"/>
      <c r="G47" s="98">
        <v>10000</v>
      </c>
      <c r="H47" s="90"/>
    </row>
    <row r="48" spans="2:8" ht="22.5" customHeight="1">
      <c r="B48" s="110" t="s">
        <v>35</v>
      </c>
      <c r="C48" s="5">
        <v>16416</v>
      </c>
      <c r="D48" s="95"/>
      <c r="E48" s="5">
        <v>14200</v>
      </c>
      <c r="F48" s="134"/>
      <c r="G48" s="98">
        <v>10000</v>
      </c>
      <c r="H48" s="90"/>
    </row>
    <row r="49" spans="2:8" ht="31.5">
      <c r="B49" s="110" t="s">
        <v>31</v>
      </c>
      <c r="C49" s="5">
        <v>537</v>
      </c>
      <c r="D49" s="95"/>
      <c r="E49" s="5">
        <v>958</v>
      </c>
      <c r="F49" s="134"/>
      <c r="G49" s="98">
        <v>800</v>
      </c>
      <c r="H49" s="90"/>
    </row>
    <row r="50" spans="2:8" ht="21.75" customHeight="1">
      <c r="B50" s="110" t="s">
        <v>32</v>
      </c>
      <c r="C50" s="5">
        <v>6444</v>
      </c>
      <c r="D50" s="95"/>
      <c r="E50" s="5">
        <v>16476</v>
      </c>
      <c r="F50" s="134"/>
      <c r="G50" s="98">
        <v>17000</v>
      </c>
      <c r="H50" s="90"/>
    </row>
    <row r="51" spans="2:8" ht="39.75" customHeight="1">
      <c r="B51" s="110" t="s">
        <v>133</v>
      </c>
      <c r="C51" s="13">
        <v>1199</v>
      </c>
      <c r="D51" s="95"/>
      <c r="E51" s="5">
        <v>100</v>
      </c>
      <c r="F51" s="134"/>
      <c r="G51" s="98">
        <v>500</v>
      </c>
      <c r="H51" s="90"/>
    </row>
    <row r="52" spans="2:8" ht="19.5" customHeight="1">
      <c r="B52" s="110" t="s">
        <v>30</v>
      </c>
      <c r="C52" s="13">
        <v>853</v>
      </c>
      <c r="D52" s="95"/>
      <c r="E52" s="5">
        <v>1500</v>
      </c>
      <c r="F52" s="134"/>
      <c r="G52" s="98">
        <v>10000</v>
      </c>
      <c r="H52" s="90"/>
    </row>
    <row r="53" spans="2:8" ht="15.75">
      <c r="B53" s="111" t="s">
        <v>19</v>
      </c>
      <c r="C53" s="5">
        <v>285</v>
      </c>
      <c r="D53" s="95"/>
      <c r="E53" s="85">
        <v>400</v>
      </c>
      <c r="F53" s="134"/>
      <c r="G53" s="98">
        <v>400</v>
      </c>
      <c r="H53" s="90"/>
    </row>
    <row r="54" spans="2:8" s="9" customFormat="1" ht="15.75">
      <c r="B54" s="116" t="s">
        <v>20</v>
      </c>
      <c r="C54" s="8">
        <v>50</v>
      </c>
      <c r="D54" s="95">
        <f>ROUND(C54/C69*100,1)</f>
        <v>0.1</v>
      </c>
      <c r="E54" s="8">
        <v>220</v>
      </c>
      <c r="F54" s="134">
        <f>ROUND(E54/E69*100,1)</f>
        <v>0.3</v>
      </c>
      <c r="G54" s="8">
        <v>100</v>
      </c>
      <c r="H54" s="90">
        <f>ROUND(G54/G69*100,1)</f>
        <v>0.1</v>
      </c>
    </row>
    <row r="55" spans="2:8" ht="15.75">
      <c r="B55" s="116" t="s">
        <v>21</v>
      </c>
      <c r="C55" s="7">
        <f>C56+C57</f>
        <v>640</v>
      </c>
      <c r="D55" s="95">
        <f>ROUND(C55/C69*100,1)</f>
        <v>0.9</v>
      </c>
      <c r="E55" s="7">
        <f>E56+E57+E58</f>
        <v>1219</v>
      </c>
      <c r="F55" s="134">
        <f>ROUND(E55/E69*100,1)</f>
        <v>1.4</v>
      </c>
      <c r="G55" s="7">
        <f>SUM(G56:G58)</f>
        <v>1750</v>
      </c>
      <c r="H55" s="90">
        <f>ROUND(G55/G69*100,1)</f>
        <v>1.9</v>
      </c>
    </row>
    <row r="56" spans="2:8" ht="31.5">
      <c r="B56" s="110" t="s">
        <v>36</v>
      </c>
      <c r="C56" s="5">
        <v>392</v>
      </c>
      <c r="D56" s="95"/>
      <c r="E56" s="5">
        <v>450</v>
      </c>
      <c r="F56" s="134"/>
      <c r="G56" s="98">
        <v>850</v>
      </c>
      <c r="H56" s="90"/>
    </row>
    <row r="57" spans="2:8" ht="15.75">
      <c r="B57" s="110" t="s">
        <v>22</v>
      </c>
      <c r="C57" s="5">
        <v>248</v>
      </c>
      <c r="D57" s="95"/>
      <c r="E57" s="5">
        <v>649</v>
      </c>
      <c r="F57" s="134"/>
      <c r="G57" s="98">
        <v>650</v>
      </c>
      <c r="H57" s="90"/>
    </row>
    <row r="58" spans="2:8" ht="31.5">
      <c r="B58" s="117" t="s">
        <v>137</v>
      </c>
      <c r="C58" s="5">
        <v>0</v>
      </c>
      <c r="D58" s="95"/>
      <c r="E58" s="5">
        <v>120</v>
      </c>
      <c r="F58" s="134"/>
      <c r="G58" s="140">
        <v>250</v>
      </c>
      <c r="H58" s="90"/>
    </row>
    <row r="59" spans="2:8" ht="15.75">
      <c r="B59" s="116" t="s">
        <v>23</v>
      </c>
      <c r="C59" s="7">
        <f>C60</f>
        <v>3421</v>
      </c>
      <c r="D59" s="95">
        <f>ROUND(C59/C69*100,1)</f>
        <v>4.9</v>
      </c>
      <c r="E59" s="7">
        <f>E60</f>
        <v>7360</v>
      </c>
      <c r="F59" s="134">
        <f>ROUND(E59/E69*100,1)</f>
        <v>8.7</v>
      </c>
      <c r="G59" s="7">
        <f>G60</f>
        <v>4000</v>
      </c>
      <c r="H59" s="90">
        <f>ROUND(G59/G69*100,1)</f>
        <v>4.4</v>
      </c>
    </row>
    <row r="60" spans="2:8" ht="31.5">
      <c r="B60" s="110" t="s">
        <v>37</v>
      </c>
      <c r="C60" s="5">
        <v>3421</v>
      </c>
      <c r="D60" s="95"/>
      <c r="E60" s="5">
        <v>7360</v>
      </c>
      <c r="F60" s="134"/>
      <c r="G60" s="140">
        <v>4000</v>
      </c>
      <c r="H60" s="90"/>
    </row>
    <row r="61" spans="2:8" ht="15.75">
      <c r="B61" s="116" t="s">
        <v>24</v>
      </c>
      <c r="C61" s="7">
        <f>C62</f>
        <v>285</v>
      </c>
      <c r="D61" s="95">
        <f>ROUND(C61/C69*100,1)</f>
        <v>0.4</v>
      </c>
      <c r="E61" s="7">
        <f>E62</f>
        <v>743</v>
      </c>
      <c r="F61" s="134">
        <f>ROUND(E61/E69*100,1)</f>
        <v>0.9</v>
      </c>
      <c r="G61" s="7">
        <f>G62</f>
        <v>428.6</v>
      </c>
      <c r="H61" s="90">
        <f>ROUND(G61/G69*100,1)</f>
        <v>0.5</v>
      </c>
    </row>
    <row r="62" spans="2:8" ht="47.25">
      <c r="B62" s="110" t="s">
        <v>134</v>
      </c>
      <c r="C62" s="5">
        <v>285</v>
      </c>
      <c r="D62" s="95"/>
      <c r="E62" s="5">
        <v>743</v>
      </c>
      <c r="F62" s="134"/>
      <c r="G62" s="98">
        <v>428.6</v>
      </c>
      <c r="H62" s="90"/>
    </row>
    <row r="63" spans="2:8" ht="15.75">
      <c r="B63" s="116" t="s">
        <v>25</v>
      </c>
      <c r="C63" s="7">
        <f>C64</f>
        <v>700</v>
      </c>
      <c r="D63" s="95">
        <f>ROUND(C63/C69*100,1)</f>
        <v>1</v>
      </c>
      <c r="E63" s="7">
        <f>E64+E65</f>
        <v>1509</v>
      </c>
      <c r="F63" s="134">
        <f>ROUND(E63/E69*100,1)</f>
        <v>1.8</v>
      </c>
      <c r="G63" s="7">
        <f>G64+G65</f>
        <v>950</v>
      </c>
      <c r="H63" s="90">
        <f>ROUND(G63/G69*100,1)</f>
        <v>1.1</v>
      </c>
    </row>
    <row r="64" spans="2:8" ht="31.5">
      <c r="B64" s="110" t="s">
        <v>26</v>
      </c>
      <c r="C64" s="5">
        <v>700</v>
      </c>
      <c r="D64" s="94">
        <v>700</v>
      </c>
      <c r="E64" s="5">
        <v>1479</v>
      </c>
      <c r="F64" s="94"/>
      <c r="G64" s="98">
        <v>950</v>
      </c>
      <c r="H64" s="89"/>
    </row>
    <row r="65" spans="2:8" ht="31.5">
      <c r="B65" s="117" t="s">
        <v>137</v>
      </c>
      <c r="C65" s="5"/>
      <c r="D65" s="94"/>
      <c r="E65" s="5">
        <v>30</v>
      </c>
      <c r="F65" s="94"/>
      <c r="G65" s="140">
        <v>0</v>
      </c>
      <c r="H65" s="89"/>
    </row>
    <row r="66" spans="2:8" ht="31.5" customHeight="1">
      <c r="B66" s="115"/>
      <c r="C66" s="5"/>
      <c r="D66" s="94"/>
      <c r="E66" s="5"/>
      <c r="F66" s="95"/>
      <c r="G66" s="98"/>
      <c r="H66" s="89"/>
    </row>
    <row r="67" spans="2:8" s="10" customFormat="1" ht="21.75" customHeight="1">
      <c r="B67" s="119" t="s">
        <v>33</v>
      </c>
      <c r="C67" s="127">
        <f>C5+C43+C46+C54+C55+C59+C61+C63</f>
        <v>60728.1</v>
      </c>
      <c r="D67" s="131"/>
      <c r="E67" s="127">
        <f>E5+E43+E45+E46+E54+E55+E59+E61+E63</f>
        <v>73558.2</v>
      </c>
      <c r="F67" s="16"/>
      <c r="G67" s="121">
        <f>G5+G34+G43+G45+G46+G54+G55+G59+G61+G63</f>
        <v>78864.1</v>
      </c>
      <c r="H67" s="92"/>
    </row>
    <row r="68" spans="3:7" ht="18" customHeight="1">
      <c r="C68">
        <v>62761</v>
      </c>
      <c r="G68" s="2">
        <v>76367</v>
      </c>
    </row>
    <row r="69" spans="2:8" s="17" customFormat="1" ht="20.25" customHeight="1">
      <c r="B69" s="135" t="s">
        <v>136</v>
      </c>
      <c r="C69" s="136">
        <v>69638</v>
      </c>
      <c r="D69" s="136"/>
      <c r="E69" s="136">
        <v>84596.5</v>
      </c>
      <c r="F69" s="136"/>
      <c r="G69" s="136">
        <v>90430.1</v>
      </c>
      <c r="H69" s="137"/>
    </row>
    <row r="70" ht="12.75">
      <c r="G70" s="2"/>
    </row>
    <row r="71" spans="2:7" ht="12.75">
      <c r="B71" t="s">
        <v>138</v>
      </c>
      <c r="G71" s="2">
        <v>13996.1</v>
      </c>
    </row>
    <row r="72" spans="2:7" ht="12.75">
      <c r="B72" t="s">
        <v>139</v>
      </c>
      <c r="G72">
        <v>67</v>
      </c>
    </row>
    <row r="73" spans="2:7" ht="12.75">
      <c r="B73" t="s">
        <v>140</v>
      </c>
      <c r="G73">
        <f>SUM(G71:G72)</f>
        <v>14063.1</v>
      </c>
    </row>
  </sheetData>
  <sheetProtection/>
  <mergeCells count="3">
    <mergeCell ref="C3:D3"/>
    <mergeCell ref="E3:F3"/>
    <mergeCell ref="G3:H3"/>
  </mergeCells>
  <printOptions horizontalCentered="1"/>
  <pageMargins left="0.7874015748031497" right="0.7874015748031497" top="0.52" bottom="0.31" header="0.37" footer="0.2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40" t="s">
        <v>46</v>
      </c>
      <c r="B14" s="436" t="s">
        <v>48</v>
      </c>
      <c r="C14" s="436" t="s">
        <v>43</v>
      </c>
      <c r="D14" s="436" t="s">
        <v>49</v>
      </c>
      <c r="E14" s="436" t="s">
        <v>50</v>
      </c>
    </row>
    <row r="15" spans="1:5" ht="12.75" customHeight="1">
      <c r="A15" s="441"/>
      <c r="B15" s="437"/>
      <c r="C15" s="437"/>
      <c r="D15" s="437"/>
      <c r="E15" s="437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99.4</v>
      </c>
    </row>
    <row r="32" spans="1:5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99.4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</v>
      </c>
    </row>
    <row r="34" spans="1:5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6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  <c r="F43">
        <v>4.5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4668.5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4668.5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3561.2</v>
      </c>
    </row>
    <row r="52" spans="1:5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3561.2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55935.7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55935.7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9707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9707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9707</v>
      </c>
      <c r="F98">
        <v>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22227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22227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22227</v>
      </c>
      <c r="F104">
        <v>-358.6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6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  <c r="F110">
        <v>516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361.4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361.4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361.4</v>
      </c>
      <c r="F119" s="233">
        <v>-657.6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1754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1648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250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250</v>
      </c>
    </row>
    <row r="149" spans="1:5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250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13564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1930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1700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1700</v>
      </c>
    </row>
    <row r="161" spans="1:5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1700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6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  <c r="F173">
        <v>-4.5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40" t="s">
        <v>46</v>
      </c>
      <c r="B14" s="436" t="s">
        <v>48</v>
      </c>
      <c r="C14" s="436" t="s">
        <v>43</v>
      </c>
      <c r="D14" s="436" t="s">
        <v>49</v>
      </c>
      <c r="E14" s="436" t="s">
        <v>50</v>
      </c>
    </row>
    <row r="15" spans="1:5" ht="12.75" customHeight="1">
      <c r="A15" s="441"/>
      <c r="B15" s="437"/>
      <c r="C15" s="437"/>
      <c r="D15" s="437"/>
      <c r="E15" s="437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87.7</v>
      </c>
    </row>
    <row r="32" spans="1:6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87.7</v>
      </c>
      <c r="F32">
        <v>-11.7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12.7</v>
      </c>
    </row>
    <row r="34" spans="1:6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12.7</v>
      </c>
      <c r="F34">
        <v>11.7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5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5568.5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5568.5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4461.2</v>
      </c>
    </row>
    <row r="52" spans="1:6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4461.2</v>
      </c>
      <c r="F52">
        <v>900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55048.7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55048.7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9207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9207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9207</v>
      </c>
      <c r="F98">
        <v>-500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22127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22127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22127</v>
      </c>
      <c r="F104">
        <v>-100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5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74.4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74.4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74.4</v>
      </c>
      <c r="F119" s="233">
        <v>-287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1734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1628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230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230</v>
      </c>
    </row>
    <row r="149" spans="1:6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230</v>
      </c>
      <c r="F149">
        <v>-20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13571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1937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1707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1707</v>
      </c>
    </row>
    <row r="161" spans="1:6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1707</v>
      </c>
      <c r="F161">
        <v>7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5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="80" zoomScaleNormal="80" zoomScalePageLayoutView="0" workbookViewId="0" topLeftCell="A13">
      <selection activeCell="E47" sqref="E47"/>
    </sheetView>
  </sheetViews>
  <sheetFormatPr defaultColWidth="9.140625" defaultRowHeight="12.75"/>
  <cols>
    <col min="1" max="1" width="84.140625" style="0" customWidth="1"/>
    <col min="2" max="2" width="11.28125" style="0" customWidth="1"/>
    <col min="3" max="3" width="14.57421875" style="0" customWidth="1"/>
    <col min="4" max="4" width="10.421875" style="0" customWidth="1"/>
    <col min="5" max="5" width="12.2812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0" customFormat="1" ht="15">
      <c r="E3" s="156" t="s">
        <v>537</v>
      </c>
    </row>
    <row r="4" s="20" customFormat="1" ht="15">
      <c r="E4" s="156"/>
    </row>
    <row r="5" s="20" customFormat="1" ht="15">
      <c r="E5" s="156"/>
    </row>
    <row r="6" spans="1:5" s="20" customFormat="1" ht="15.75">
      <c r="A6" s="10" t="s">
        <v>528</v>
      </c>
      <c r="E6" s="156"/>
    </row>
    <row r="7" spans="1:5" s="20" customFormat="1" ht="15.75">
      <c r="A7" s="10" t="s">
        <v>531</v>
      </c>
      <c r="E7" s="156"/>
    </row>
    <row r="8" spans="1:5" s="20" customFormat="1" ht="15.75">
      <c r="A8" s="10" t="s">
        <v>536</v>
      </c>
      <c r="E8" s="156"/>
    </row>
    <row r="9" ht="15.75">
      <c r="E9" s="18" t="s">
        <v>526</v>
      </c>
    </row>
    <row r="10" spans="1:5" ht="12.75" customHeight="1">
      <c r="A10" s="444" t="s">
        <v>46</v>
      </c>
      <c r="B10" s="446" t="s">
        <v>529</v>
      </c>
      <c r="C10" s="448" t="s">
        <v>43</v>
      </c>
      <c r="D10" s="450" t="s">
        <v>49</v>
      </c>
      <c r="E10" s="452" t="s">
        <v>50</v>
      </c>
    </row>
    <row r="11" spans="1:5" ht="32.25" customHeight="1">
      <c r="A11" s="445"/>
      <c r="B11" s="447"/>
      <c r="C11" s="449"/>
      <c r="D11" s="451"/>
      <c r="E11" s="453"/>
    </row>
    <row r="12" spans="1:5" ht="24.75" customHeight="1">
      <c r="A12" s="313" t="s">
        <v>524</v>
      </c>
      <c r="B12" s="348">
        <v>100</v>
      </c>
      <c r="C12" s="306"/>
      <c r="D12" s="349"/>
      <c r="E12" s="333">
        <f>E13+E16+E27+E41+E44</f>
        <v>31451.199999999997</v>
      </c>
    </row>
    <row r="13" spans="1:5" s="19" customFormat="1" ht="30" customHeight="1">
      <c r="A13" s="314" t="s">
        <v>54</v>
      </c>
      <c r="B13" s="350">
        <v>102</v>
      </c>
      <c r="C13" s="307"/>
      <c r="D13" s="351"/>
      <c r="E13" s="334">
        <f>E14</f>
        <v>1214.1</v>
      </c>
    </row>
    <row r="14" spans="1:5" ht="19.5" customHeight="1">
      <c r="A14" s="381" t="s">
        <v>199</v>
      </c>
      <c r="B14" s="382">
        <v>102</v>
      </c>
      <c r="C14" s="383" t="s">
        <v>464</v>
      </c>
      <c r="D14" s="384"/>
      <c r="E14" s="385">
        <f>E15</f>
        <v>1214.1</v>
      </c>
    </row>
    <row r="15" spans="1:5" ht="45" customHeight="1">
      <c r="A15" s="317" t="s">
        <v>378</v>
      </c>
      <c r="B15" s="358">
        <v>102</v>
      </c>
      <c r="C15" s="32" t="s">
        <v>464</v>
      </c>
      <c r="D15" s="359" t="s">
        <v>379</v>
      </c>
      <c r="E15" s="338">
        <v>1214.1</v>
      </c>
    </row>
    <row r="16" spans="1:5" ht="42.75" customHeight="1">
      <c r="A16" s="314" t="s">
        <v>59</v>
      </c>
      <c r="B16" s="350">
        <v>103</v>
      </c>
      <c r="C16" s="305" t="s">
        <v>465</v>
      </c>
      <c r="D16" s="351"/>
      <c r="E16" s="334">
        <f>E17+E19+E21+E25</f>
        <v>3061.6000000000004</v>
      </c>
    </row>
    <row r="17" spans="1:5" ht="30.75" customHeight="1">
      <c r="A17" s="381" t="s">
        <v>201</v>
      </c>
      <c r="B17" s="382">
        <v>103</v>
      </c>
      <c r="C17" s="383" t="s">
        <v>465</v>
      </c>
      <c r="D17" s="384"/>
      <c r="E17" s="385">
        <f>E18</f>
        <v>1037.4</v>
      </c>
    </row>
    <row r="18" spans="1:5" ht="45" customHeight="1">
      <c r="A18" s="317" t="s">
        <v>378</v>
      </c>
      <c r="B18" s="358">
        <v>103</v>
      </c>
      <c r="C18" s="32" t="s">
        <v>465</v>
      </c>
      <c r="D18" s="359" t="s">
        <v>379</v>
      </c>
      <c r="E18" s="338">
        <v>1037.4</v>
      </c>
    </row>
    <row r="19" spans="1:5" ht="27" customHeight="1">
      <c r="A19" s="381" t="s">
        <v>64</v>
      </c>
      <c r="B19" s="382">
        <v>103</v>
      </c>
      <c r="C19" s="383" t="s">
        <v>466</v>
      </c>
      <c r="D19" s="384"/>
      <c r="E19" s="385">
        <f>E20</f>
        <v>280.8</v>
      </c>
    </row>
    <row r="20" spans="1:5" ht="42.75" customHeight="1">
      <c r="A20" s="317" t="s">
        <v>378</v>
      </c>
      <c r="B20" s="358">
        <v>103</v>
      </c>
      <c r="C20" s="32" t="s">
        <v>466</v>
      </c>
      <c r="D20" s="359" t="s">
        <v>379</v>
      </c>
      <c r="E20" s="338">
        <v>280.8</v>
      </c>
    </row>
    <row r="21" spans="1:5" ht="20.25" customHeight="1">
      <c r="A21" s="381" t="s">
        <v>68</v>
      </c>
      <c r="B21" s="382">
        <v>103</v>
      </c>
      <c r="C21" s="383" t="s">
        <v>467</v>
      </c>
      <c r="D21" s="384"/>
      <c r="E21" s="385">
        <f>E22+E23+E24</f>
        <v>1671.4</v>
      </c>
    </row>
    <row r="22" spans="1:5" ht="45" customHeight="1">
      <c r="A22" s="317" t="s">
        <v>378</v>
      </c>
      <c r="B22" s="358">
        <v>103</v>
      </c>
      <c r="C22" s="32" t="s">
        <v>467</v>
      </c>
      <c r="D22" s="359" t="s">
        <v>379</v>
      </c>
      <c r="E22" s="338">
        <v>1386.4</v>
      </c>
    </row>
    <row r="23" spans="1:5" ht="16.5" customHeight="1">
      <c r="A23" s="317" t="s">
        <v>468</v>
      </c>
      <c r="B23" s="358">
        <v>103</v>
      </c>
      <c r="C23" s="32" t="s">
        <v>467</v>
      </c>
      <c r="D23" s="359" t="s">
        <v>371</v>
      </c>
      <c r="E23" s="338">
        <v>284</v>
      </c>
    </row>
    <row r="24" spans="1:5" ht="17.25" customHeight="1">
      <c r="A24" s="317" t="s">
        <v>376</v>
      </c>
      <c r="B24" s="358">
        <v>103</v>
      </c>
      <c r="C24" s="32" t="s">
        <v>467</v>
      </c>
      <c r="D24" s="359" t="s">
        <v>377</v>
      </c>
      <c r="E24" s="338">
        <v>1</v>
      </c>
    </row>
    <row r="25" spans="1:5" ht="29.25" customHeight="1">
      <c r="A25" s="386" t="s">
        <v>415</v>
      </c>
      <c r="B25" s="387">
        <v>103</v>
      </c>
      <c r="C25" s="388" t="s">
        <v>476</v>
      </c>
      <c r="D25" s="389"/>
      <c r="E25" s="390">
        <f>E26</f>
        <v>72</v>
      </c>
    </row>
    <row r="26" spans="1:5" ht="19.5" customHeight="1">
      <c r="A26" s="324" t="s">
        <v>376</v>
      </c>
      <c r="B26" s="367">
        <v>103</v>
      </c>
      <c r="C26" s="57" t="s">
        <v>476</v>
      </c>
      <c r="D26" s="368" t="s">
        <v>377</v>
      </c>
      <c r="E26" s="342">
        <v>72</v>
      </c>
    </row>
    <row r="27" spans="1:5" s="19" customFormat="1" ht="44.25" customHeight="1">
      <c r="A27" s="314" t="s">
        <v>76</v>
      </c>
      <c r="B27" s="350">
        <v>104</v>
      </c>
      <c r="C27" s="307"/>
      <c r="D27" s="351"/>
      <c r="E27" s="334">
        <f>E28+E30+E34+E36+E39</f>
        <v>26764.499999999996</v>
      </c>
    </row>
    <row r="28" spans="1:5" ht="30.75" customHeight="1">
      <c r="A28" s="391" t="s">
        <v>469</v>
      </c>
      <c r="B28" s="392">
        <v>104</v>
      </c>
      <c r="C28" s="393" t="s">
        <v>470</v>
      </c>
      <c r="D28" s="394"/>
      <c r="E28" s="395">
        <f>E29</f>
        <v>1214.1</v>
      </c>
    </row>
    <row r="29" spans="1:5" ht="48.75" customHeight="1">
      <c r="A29" s="317" t="s">
        <v>393</v>
      </c>
      <c r="B29" s="358">
        <v>104</v>
      </c>
      <c r="C29" s="32" t="s">
        <v>470</v>
      </c>
      <c r="D29" s="359" t="s">
        <v>379</v>
      </c>
      <c r="E29" s="338">
        <v>1214.1</v>
      </c>
    </row>
    <row r="30" spans="1:5" ht="28.5" customHeight="1">
      <c r="A30" s="381" t="s">
        <v>527</v>
      </c>
      <c r="B30" s="382">
        <v>104</v>
      </c>
      <c r="C30" s="383" t="s">
        <v>471</v>
      </c>
      <c r="D30" s="396"/>
      <c r="E30" s="385">
        <f>E31+E32+E33</f>
        <v>21416.2</v>
      </c>
    </row>
    <row r="31" spans="1:5" ht="45" customHeight="1">
      <c r="A31" s="317" t="s">
        <v>393</v>
      </c>
      <c r="B31" s="358">
        <v>104</v>
      </c>
      <c r="C31" s="32" t="s">
        <v>471</v>
      </c>
      <c r="D31" s="359" t="s">
        <v>379</v>
      </c>
      <c r="E31" s="338">
        <v>19495.7</v>
      </c>
    </row>
    <row r="32" spans="1:5" ht="18.75" customHeight="1">
      <c r="A32" s="317" t="s">
        <v>468</v>
      </c>
      <c r="B32" s="358">
        <v>104</v>
      </c>
      <c r="C32" s="32" t="s">
        <v>471</v>
      </c>
      <c r="D32" s="359" t="s">
        <v>371</v>
      </c>
      <c r="E32" s="338">
        <v>1904.1</v>
      </c>
    </row>
    <row r="33" spans="1:5" s="303" customFormat="1" ht="18" customHeight="1">
      <c r="A33" s="316" t="s">
        <v>376</v>
      </c>
      <c r="B33" s="360">
        <v>104</v>
      </c>
      <c r="C33" s="275" t="s">
        <v>471</v>
      </c>
      <c r="D33" s="361" t="s">
        <v>377</v>
      </c>
      <c r="E33" s="339">
        <v>16.4</v>
      </c>
    </row>
    <row r="34" spans="1:5" ht="44.25" customHeight="1">
      <c r="A34" s="397" t="s">
        <v>410</v>
      </c>
      <c r="B34" s="392">
        <v>104</v>
      </c>
      <c r="C34" s="393" t="s">
        <v>525</v>
      </c>
      <c r="D34" s="394"/>
      <c r="E34" s="395">
        <f>E35</f>
        <v>6.5</v>
      </c>
    </row>
    <row r="35" spans="1:5" ht="20.25" customHeight="1">
      <c r="A35" s="324" t="s">
        <v>468</v>
      </c>
      <c r="B35" s="367">
        <v>104</v>
      </c>
      <c r="C35" s="32" t="s">
        <v>525</v>
      </c>
      <c r="D35" s="368" t="s">
        <v>371</v>
      </c>
      <c r="E35" s="342">
        <v>6.5</v>
      </c>
    </row>
    <row r="36" spans="1:5" s="301" customFormat="1" ht="45.75" customHeight="1">
      <c r="A36" s="398" t="s">
        <v>508</v>
      </c>
      <c r="B36" s="399">
        <v>104</v>
      </c>
      <c r="C36" s="383" t="s">
        <v>518</v>
      </c>
      <c r="D36" s="400"/>
      <c r="E36" s="401">
        <f>E37+E38</f>
        <v>4078.6</v>
      </c>
    </row>
    <row r="37" spans="1:5" s="301" customFormat="1" ht="40.5" customHeight="1">
      <c r="A37" s="321" t="s">
        <v>378</v>
      </c>
      <c r="B37" s="362">
        <v>104</v>
      </c>
      <c r="C37" s="227" t="s">
        <v>518</v>
      </c>
      <c r="D37" s="363" t="s">
        <v>379</v>
      </c>
      <c r="E37" s="340">
        <v>3779.6</v>
      </c>
    </row>
    <row r="38" spans="1:5" s="301" customFormat="1" ht="20.25" customHeight="1">
      <c r="A38" s="322" t="s">
        <v>468</v>
      </c>
      <c r="B38" s="364">
        <v>104</v>
      </c>
      <c r="C38" s="32" t="s">
        <v>518</v>
      </c>
      <c r="D38" s="365" t="s">
        <v>371</v>
      </c>
      <c r="E38" s="341">
        <v>299</v>
      </c>
    </row>
    <row r="39" spans="1:5" s="301" customFormat="1" ht="41.25" customHeight="1">
      <c r="A39" s="402" t="s">
        <v>509</v>
      </c>
      <c r="B39" s="403">
        <v>104</v>
      </c>
      <c r="C39" s="404" t="s">
        <v>519</v>
      </c>
      <c r="D39" s="400"/>
      <c r="E39" s="401">
        <f>E40</f>
        <v>49.1</v>
      </c>
    </row>
    <row r="40" spans="1:5" s="301" customFormat="1" ht="40.5" customHeight="1">
      <c r="A40" s="321" t="s">
        <v>378</v>
      </c>
      <c r="B40" s="366">
        <v>104</v>
      </c>
      <c r="C40" s="304" t="s">
        <v>519</v>
      </c>
      <c r="D40" s="363" t="s">
        <v>379</v>
      </c>
      <c r="E40" s="340">
        <v>49.1</v>
      </c>
    </row>
    <row r="41" spans="1:5" ht="17.25" customHeight="1">
      <c r="A41" s="405" t="s">
        <v>11</v>
      </c>
      <c r="B41" s="406">
        <v>111</v>
      </c>
      <c r="C41" s="279"/>
      <c r="D41" s="407"/>
      <c r="E41" s="408">
        <f>E42</f>
        <v>60</v>
      </c>
    </row>
    <row r="42" spans="1:5" ht="17.25" customHeight="1">
      <c r="A42" s="315" t="s">
        <v>114</v>
      </c>
      <c r="B42" s="354">
        <v>111</v>
      </c>
      <c r="C42" s="308" t="s">
        <v>472</v>
      </c>
      <c r="D42" s="355"/>
      <c r="E42" s="336">
        <f>E43</f>
        <v>60</v>
      </c>
    </row>
    <row r="43" spans="1:5" ht="18" customHeight="1">
      <c r="A43" s="324" t="s">
        <v>376</v>
      </c>
      <c r="B43" s="367">
        <v>111</v>
      </c>
      <c r="C43" s="57" t="s">
        <v>472</v>
      </c>
      <c r="D43" s="368" t="s">
        <v>377</v>
      </c>
      <c r="E43" s="342">
        <v>60</v>
      </c>
    </row>
    <row r="44" spans="1:5" ht="16.5" customHeight="1">
      <c r="A44" s="323" t="s">
        <v>12</v>
      </c>
      <c r="B44" s="350">
        <v>113</v>
      </c>
      <c r="C44" s="307"/>
      <c r="D44" s="351"/>
      <c r="E44" s="334">
        <f>E47+E49+E51+E53+E55+E45</f>
        <v>351</v>
      </c>
    </row>
    <row r="45" spans="1:5" ht="29.25" customHeight="1">
      <c r="A45" s="381" t="s">
        <v>85</v>
      </c>
      <c r="B45" s="382">
        <v>113</v>
      </c>
      <c r="C45" s="409" t="s">
        <v>530</v>
      </c>
      <c r="D45" s="384"/>
      <c r="E45" s="385">
        <f>E46</f>
        <v>100</v>
      </c>
    </row>
    <row r="46" spans="1:5" ht="16.5" customHeight="1">
      <c r="A46" s="324" t="s">
        <v>468</v>
      </c>
      <c r="B46" s="367">
        <v>113</v>
      </c>
      <c r="C46" s="57" t="s">
        <v>530</v>
      </c>
      <c r="D46" s="368" t="s">
        <v>371</v>
      </c>
      <c r="E46" s="338">
        <v>100</v>
      </c>
    </row>
    <row r="47" spans="1:5" ht="30.75" customHeight="1">
      <c r="A47" s="410" t="s">
        <v>456</v>
      </c>
      <c r="B47" s="382">
        <v>113</v>
      </c>
      <c r="C47" s="409" t="s">
        <v>473</v>
      </c>
      <c r="D47" s="384"/>
      <c r="E47" s="385">
        <f>E48</f>
        <v>16</v>
      </c>
    </row>
    <row r="48" spans="1:5" ht="18.75" customHeight="1">
      <c r="A48" s="324" t="s">
        <v>468</v>
      </c>
      <c r="B48" s="367">
        <v>113</v>
      </c>
      <c r="C48" s="57" t="s">
        <v>473</v>
      </c>
      <c r="D48" s="368" t="s">
        <v>371</v>
      </c>
      <c r="E48" s="338">
        <v>16</v>
      </c>
    </row>
    <row r="49" spans="1:5" ht="27.75" customHeight="1">
      <c r="A49" s="381" t="s">
        <v>474</v>
      </c>
      <c r="B49" s="382">
        <v>113</v>
      </c>
      <c r="C49" s="383" t="s">
        <v>475</v>
      </c>
      <c r="D49" s="384"/>
      <c r="E49" s="385">
        <f>E50</f>
        <v>205</v>
      </c>
    </row>
    <row r="50" spans="1:5" ht="15.75" customHeight="1">
      <c r="A50" s="324" t="s">
        <v>468</v>
      </c>
      <c r="B50" s="358">
        <v>113</v>
      </c>
      <c r="C50" s="32" t="s">
        <v>475</v>
      </c>
      <c r="D50" s="359" t="s">
        <v>371</v>
      </c>
      <c r="E50" s="338">
        <v>205</v>
      </c>
    </row>
    <row r="51" spans="1:5" ht="33" customHeight="1">
      <c r="A51" s="381" t="s">
        <v>157</v>
      </c>
      <c r="B51" s="411">
        <v>113</v>
      </c>
      <c r="C51" s="409" t="s">
        <v>477</v>
      </c>
      <c r="D51" s="412"/>
      <c r="E51" s="413">
        <f>E52</f>
        <v>10</v>
      </c>
    </row>
    <row r="52" spans="1:5" ht="18.75" customHeight="1">
      <c r="A52" s="316" t="s">
        <v>468</v>
      </c>
      <c r="B52" s="360">
        <v>113</v>
      </c>
      <c r="C52" s="32" t="s">
        <v>477</v>
      </c>
      <c r="D52" s="361" t="s">
        <v>371</v>
      </c>
      <c r="E52" s="339">
        <v>10</v>
      </c>
    </row>
    <row r="53" spans="1:5" ht="29.25" customHeight="1">
      <c r="A53" s="414" t="s">
        <v>510</v>
      </c>
      <c r="B53" s="415">
        <v>113</v>
      </c>
      <c r="C53" s="383" t="s">
        <v>501</v>
      </c>
      <c r="D53" s="416"/>
      <c r="E53" s="417">
        <f>E54</f>
        <v>10</v>
      </c>
    </row>
    <row r="54" spans="1:5" ht="18.75" customHeight="1">
      <c r="A54" s="316" t="s">
        <v>468</v>
      </c>
      <c r="B54" s="360">
        <v>113</v>
      </c>
      <c r="C54" s="32" t="s">
        <v>501</v>
      </c>
      <c r="D54" s="361" t="s">
        <v>371</v>
      </c>
      <c r="E54" s="339">
        <v>10</v>
      </c>
    </row>
    <row r="55" spans="1:5" ht="42" customHeight="1">
      <c r="A55" s="414" t="s">
        <v>511</v>
      </c>
      <c r="B55" s="415">
        <v>113</v>
      </c>
      <c r="C55" s="383" t="s">
        <v>502</v>
      </c>
      <c r="D55" s="416"/>
      <c r="E55" s="417">
        <f>E56</f>
        <v>10</v>
      </c>
    </row>
    <row r="56" spans="1:5" ht="18.75" customHeight="1">
      <c r="A56" s="316" t="s">
        <v>468</v>
      </c>
      <c r="B56" s="360">
        <v>113</v>
      </c>
      <c r="C56" s="32" t="s">
        <v>502</v>
      </c>
      <c r="D56" s="361" t="s">
        <v>371</v>
      </c>
      <c r="E56" s="339">
        <v>10</v>
      </c>
    </row>
    <row r="57" spans="1:5" ht="18.75" customHeight="1">
      <c r="A57" s="325" t="s">
        <v>87</v>
      </c>
      <c r="B57" s="348">
        <v>300</v>
      </c>
      <c r="C57" s="306"/>
      <c r="D57" s="349"/>
      <c r="E57" s="333">
        <f>E58</f>
        <v>71</v>
      </c>
    </row>
    <row r="58" spans="1:5" ht="28.5" customHeight="1">
      <c r="A58" s="418" t="s">
        <v>478</v>
      </c>
      <c r="B58" s="382">
        <v>309</v>
      </c>
      <c r="C58" s="419"/>
      <c r="D58" s="420"/>
      <c r="E58" s="421">
        <f>E59</f>
        <v>71</v>
      </c>
    </row>
    <row r="59" spans="1:5" ht="41.25" customHeight="1">
      <c r="A59" s="422" t="s">
        <v>479</v>
      </c>
      <c r="B59" s="358">
        <v>309</v>
      </c>
      <c r="C59" s="32" t="s">
        <v>480</v>
      </c>
      <c r="D59" s="359"/>
      <c r="E59" s="338">
        <f>E60</f>
        <v>71</v>
      </c>
    </row>
    <row r="60" spans="1:5" ht="16.5" customHeight="1">
      <c r="A60" s="324" t="s">
        <v>468</v>
      </c>
      <c r="B60" s="358">
        <v>309</v>
      </c>
      <c r="C60" s="32" t="s">
        <v>480</v>
      </c>
      <c r="D60" s="359" t="s">
        <v>371</v>
      </c>
      <c r="E60" s="338">
        <v>71</v>
      </c>
    </row>
    <row r="61" spans="1:5" s="154" customFormat="1" ht="18" customHeight="1">
      <c r="A61" s="325" t="s">
        <v>118</v>
      </c>
      <c r="B61" s="348">
        <v>400</v>
      </c>
      <c r="C61" s="306"/>
      <c r="D61" s="349"/>
      <c r="E61" s="333">
        <f>E62+E65</f>
        <v>180.9</v>
      </c>
    </row>
    <row r="62" spans="1:5" ht="17.25" customHeight="1">
      <c r="A62" s="326" t="s">
        <v>119</v>
      </c>
      <c r="B62" s="352">
        <v>401</v>
      </c>
      <c r="C62" s="305"/>
      <c r="D62" s="353"/>
      <c r="E62" s="335">
        <f>E63</f>
        <v>175.9</v>
      </c>
    </row>
    <row r="63" spans="1:5" s="19" customFormat="1" ht="44.25" customHeight="1">
      <c r="A63" s="381" t="s">
        <v>532</v>
      </c>
      <c r="B63" s="382">
        <v>401</v>
      </c>
      <c r="C63" s="383" t="s">
        <v>481</v>
      </c>
      <c r="D63" s="384"/>
      <c r="E63" s="385">
        <f>E64</f>
        <v>175.9</v>
      </c>
    </row>
    <row r="64" spans="1:5" ht="20.25" customHeight="1">
      <c r="A64" s="423" t="s">
        <v>376</v>
      </c>
      <c r="B64" s="358">
        <v>401</v>
      </c>
      <c r="C64" s="32" t="s">
        <v>481</v>
      </c>
      <c r="D64" s="359" t="s">
        <v>377</v>
      </c>
      <c r="E64" s="338">
        <v>175.9</v>
      </c>
    </row>
    <row r="65" spans="1:5" s="20" customFormat="1" ht="20.25" customHeight="1">
      <c r="A65" s="327" t="s">
        <v>482</v>
      </c>
      <c r="B65" s="370">
        <v>412</v>
      </c>
      <c r="C65" s="311"/>
      <c r="D65" s="369"/>
      <c r="E65" s="343">
        <f>E66</f>
        <v>5</v>
      </c>
    </row>
    <row r="66" spans="1:5" ht="26.25" customHeight="1">
      <c r="A66" s="318" t="s">
        <v>483</v>
      </c>
      <c r="B66" s="352">
        <v>412</v>
      </c>
      <c r="C66" s="305" t="s">
        <v>484</v>
      </c>
      <c r="D66" s="353"/>
      <c r="E66" s="335">
        <f>E67</f>
        <v>5</v>
      </c>
    </row>
    <row r="67" spans="1:5" ht="20.25" customHeight="1">
      <c r="A67" s="328" t="s">
        <v>468</v>
      </c>
      <c r="B67" s="354">
        <v>412</v>
      </c>
      <c r="C67" s="227" t="s">
        <v>484</v>
      </c>
      <c r="D67" s="355" t="s">
        <v>371</v>
      </c>
      <c r="E67" s="336">
        <v>5</v>
      </c>
    </row>
    <row r="68" spans="1:5" ht="18" customHeight="1">
      <c r="A68" s="325" t="s">
        <v>90</v>
      </c>
      <c r="B68" s="348">
        <v>500</v>
      </c>
      <c r="C68" s="306"/>
      <c r="D68" s="349"/>
      <c r="E68" s="333">
        <f>E69</f>
        <v>62490.40000000001</v>
      </c>
    </row>
    <row r="69" spans="1:5" ht="17.25" customHeight="1">
      <c r="A69" s="326" t="s">
        <v>29</v>
      </c>
      <c r="B69" s="352">
        <v>503</v>
      </c>
      <c r="C69" s="305"/>
      <c r="D69" s="353"/>
      <c r="E69" s="335">
        <f>E70+E73+E75+E77+E79+E81+E83+E85+E88+E90+E92+E94</f>
        <v>62490.40000000001</v>
      </c>
    </row>
    <row r="70" spans="1:5" ht="40.5" customHeight="1">
      <c r="A70" s="398" t="s">
        <v>105</v>
      </c>
      <c r="B70" s="424">
        <v>503</v>
      </c>
      <c r="C70" s="404" t="s">
        <v>485</v>
      </c>
      <c r="D70" s="425"/>
      <c r="E70" s="426">
        <f>E71+E72</f>
        <v>30782.7</v>
      </c>
    </row>
    <row r="71" spans="1:5" ht="16.5" customHeight="1">
      <c r="A71" s="329" t="s">
        <v>468</v>
      </c>
      <c r="B71" s="375">
        <v>503</v>
      </c>
      <c r="C71" s="302" t="s">
        <v>485</v>
      </c>
      <c r="D71" s="376" t="s">
        <v>371</v>
      </c>
      <c r="E71" s="346">
        <v>30682.7</v>
      </c>
    </row>
    <row r="72" spans="1:5" ht="16.5" customHeight="1">
      <c r="A72" s="329" t="s">
        <v>376</v>
      </c>
      <c r="B72" s="375">
        <v>503</v>
      </c>
      <c r="C72" s="302" t="s">
        <v>485</v>
      </c>
      <c r="D72" s="376" t="s">
        <v>377</v>
      </c>
      <c r="E72" s="346">
        <v>100</v>
      </c>
    </row>
    <row r="73" spans="1:5" ht="17.25" customHeight="1">
      <c r="A73" s="398" t="s">
        <v>44</v>
      </c>
      <c r="B73" s="424">
        <v>503</v>
      </c>
      <c r="C73" s="404" t="s">
        <v>486</v>
      </c>
      <c r="D73" s="425"/>
      <c r="E73" s="426">
        <f>E74</f>
        <v>8327.1</v>
      </c>
    </row>
    <row r="74" spans="1:5" ht="18.75" customHeight="1">
      <c r="A74" s="329" t="s">
        <v>468</v>
      </c>
      <c r="B74" s="375">
        <v>503</v>
      </c>
      <c r="C74" s="302" t="s">
        <v>486</v>
      </c>
      <c r="D74" s="376" t="s">
        <v>371</v>
      </c>
      <c r="E74" s="346">
        <v>8327.1</v>
      </c>
    </row>
    <row r="75" spans="1:5" ht="42" customHeight="1">
      <c r="A75" s="398" t="s">
        <v>115</v>
      </c>
      <c r="B75" s="424">
        <v>503</v>
      </c>
      <c r="C75" s="404" t="s">
        <v>487</v>
      </c>
      <c r="D75" s="425"/>
      <c r="E75" s="426">
        <f>E76</f>
        <v>744</v>
      </c>
    </row>
    <row r="76" spans="1:5" ht="19.5" customHeight="1">
      <c r="A76" s="329" t="s">
        <v>468</v>
      </c>
      <c r="B76" s="375">
        <v>503</v>
      </c>
      <c r="C76" s="302" t="s">
        <v>487</v>
      </c>
      <c r="D76" s="376" t="s">
        <v>371</v>
      </c>
      <c r="E76" s="346">
        <v>744</v>
      </c>
    </row>
    <row r="77" spans="1:5" ht="18.75" customHeight="1">
      <c r="A77" s="398" t="s">
        <v>125</v>
      </c>
      <c r="B77" s="424">
        <v>503</v>
      </c>
      <c r="C77" s="404" t="s">
        <v>488</v>
      </c>
      <c r="D77" s="425"/>
      <c r="E77" s="426">
        <f>E78</f>
        <v>1152</v>
      </c>
    </row>
    <row r="78" spans="1:5" ht="19.5" customHeight="1">
      <c r="A78" s="329" t="s">
        <v>468</v>
      </c>
      <c r="B78" s="375">
        <v>503</v>
      </c>
      <c r="C78" s="302" t="s">
        <v>488</v>
      </c>
      <c r="D78" s="376" t="s">
        <v>371</v>
      </c>
      <c r="E78" s="346">
        <v>1152</v>
      </c>
    </row>
    <row r="79" spans="1:5" ht="52.5" customHeight="1">
      <c r="A79" s="398" t="s">
        <v>514</v>
      </c>
      <c r="B79" s="424">
        <v>503</v>
      </c>
      <c r="C79" s="404" t="s">
        <v>489</v>
      </c>
      <c r="D79" s="425"/>
      <c r="E79" s="426">
        <f>E80</f>
        <v>142</v>
      </c>
    </row>
    <row r="80" spans="1:5" ht="16.5" customHeight="1">
      <c r="A80" s="329" t="s">
        <v>468</v>
      </c>
      <c r="B80" s="375">
        <v>503</v>
      </c>
      <c r="C80" s="302" t="s">
        <v>489</v>
      </c>
      <c r="D80" s="376" t="s">
        <v>371</v>
      </c>
      <c r="E80" s="346">
        <v>142</v>
      </c>
    </row>
    <row r="81" spans="1:5" ht="30.75" customHeight="1">
      <c r="A81" s="431" t="s">
        <v>535</v>
      </c>
      <c r="B81" s="424">
        <v>503</v>
      </c>
      <c r="C81" s="404" t="s">
        <v>490</v>
      </c>
      <c r="D81" s="425"/>
      <c r="E81" s="426">
        <f>E82</f>
        <v>5120.3</v>
      </c>
    </row>
    <row r="82" spans="1:5" ht="20.25" customHeight="1">
      <c r="A82" s="329" t="s">
        <v>468</v>
      </c>
      <c r="B82" s="375">
        <v>503</v>
      </c>
      <c r="C82" s="302" t="s">
        <v>490</v>
      </c>
      <c r="D82" s="376" t="s">
        <v>371</v>
      </c>
      <c r="E82" s="346">
        <v>5120.3</v>
      </c>
    </row>
    <row r="83" spans="1:5" ht="44.25" customHeight="1">
      <c r="A83" s="430" t="s">
        <v>534</v>
      </c>
      <c r="B83" s="424">
        <v>503</v>
      </c>
      <c r="C83" s="404" t="s">
        <v>491</v>
      </c>
      <c r="D83" s="425"/>
      <c r="E83" s="426">
        <f>E84</f>
        <v>700</v>
      </c>
    </row>
    <row r="84" spans="1:5" ht="19.5" customHeight="1">
      <c r="A84" s="329" t="s">
        <v>468</v>
      </c>
      <c r="B84" s="375">
        <v>503</v>
      </c>
      <c r="C84" s="302" t="s">
        <v>491</v>
      </c>
      <c r="D84" s="376" t="s">
        <v>371</v>
      </c>
      <c r="E84" s="346">
        <v>700</v>
      </c>
    </row>
    <row r="85" spans="1:5" ht="25.5" customHeight="1">
      <c r="A85" s="398" t="s">
        <v>213</v>
      </c>
      <c r="B85" s="424">
        <v>503</v>
      </c>
      <c r="C85" s="404" t="s">
        <v>492</v>
      </c>
      <c r="D85" s="425"/>
      <c r="E85" s="426">
        <f>E86+E87</f>
        <v>13666.3</v>
      </c>
    </row>
    <row r="86" spans="1:5" ht="19.5" customHeight="1">
      <c r="A86" s="321" t="s">
        <v>468</v>
      </c>
      <c r="B86" s="373">
        <v>503</v>
      </c>
      <c r="C86" s="304" t="s">
        <v>492</v>
      </c>
      <c r="D86" s="374" t="s">
        <v>371</v>
      </c>
      <c r="E86" s="345">
        <v>13566.3</v>
      </c>
    </row>
    <row r="87" spans="1:5" ht="18.75" customHeight="1">
      <c r="A87" s="329" t="s">
        <v>376</v>
      </c>
      <c r="B87" s="375">
        <v>503</v>
      </c>
      <c r="C87" s="302" t="s">
        <v>492</v>
      </c>
      <c r="D87" s="376" t="s">
        <v>377</v>
      </c>
      <c r="E87" s="346">
        <v>100</v>
      </c>
    </row>
    <row r="88" spans="1:5" ht="27.75" customHeight="1">
      <c r="A88" s="398" t="s">
        <v>45</v>
      </c>
      <c r="B88" s="424">
        <v>503</v>
      </c>
      <c r="C88" s="404" t="s">
        <v>493</v>
      </c>
      <c r="D88" s="425"/>
      <c r="E88" s="426">
        <f>E89</f>
        <v>100</v>
      </c>
    </row>
    <row r="89" spans="1:5" ht="19.5" customHeight="1">
      <c r="A89" s="321" t="s">
        <v>468</v>
      </c>
      <c r="B89" s="373">
        <v>503</v>
      </c>
      <c r="C89" s="304" t="s">
        <v>493</v>
      </c>
      <c r="D89" s="374" t="s">
        <v>371</v>
      </c>
      <c r="E89" s="345">
        <v>100</v>
      </c>
    </row>
    <row r="90" spans="1:5" ht="26.25" customHeight="1">
      <c r="A90" s="398" t="s">
        <v>515</v>
      </c>
      <c r="B90" s="424">
        <v>503</v>
      </c>
      <c r="C90" s="404" t="s">
        <v>494</v>
      </c>
      <c r="D90" s="425"/>
      <c r="E90" s="426">
        <f>E91</f>
        <v>1100</v>
      </c>
    </row>
    <row r="91" spans="1:5" ht="19.5" customHeight="1">
      <c r="A91" s="321" t="s">
        <v>468</v>
      </c>
      <c r="B91" s="373">
        <v>503</v>
      </c>
      <c r="C91" s="304" t="s">
        <v>494</v>
      </c>
      <c r="D91" s="374" t="s">
        <v>371</v>
      </c>
      <c r="E91" s="345">
        <v>1100</v>
      </c>
    </row>
    <row r="92" spans="1:5" ht="21.75" customHeight="1">
      <c r="A92" s="398" t="s">
        <v>212</v>
      </c>
      <c r="B92" s="424">
        <v>503</v>
      </c>
      <c r="C92" s="404" t="s">
        <v>495</v>
      </c>
      <c r="D92" s="425"/>
      <c r="E92" s="426">
        <f>E93</f>
        <v>556</v>
      </c>
    </row>
    <row r="93" spans="1:5" ht="16.5" customHeight="1">
      <c r="A93" s="321" t="s">
        <v>468</v>
      </c>
      <c r="B93" s="373">
        <v>503</v>
      </c>
      <c r="C93" s="304" t="s">
        <v>495</v>
      </c>
      <c r="D93" s="374" t="s">
        <v>371</v>
      </c>
      <c r="E93" s="345">
        <v>556</v>
      </c>
    </row>
    <row r="94" spans="1:5" ht="27" customHeight="1">
      <c r="A94" s="320" t="s">
        <v>224</v>
      </c>
      <c r="B94" s="371">
        <v>503</v>
      </c>
      <c r="C94" s="310" t="s">
        <v>496</v>
      </c>
      <c r="D94" s="372"/>
      <c r="E94" s="344">
        <f>E95</f>
        <v>100</v>
      </c>
    </row>
    <row r="95" spans="1:5" ht="17.25" customHeight="1">
      <c r="A95" s="321" t="s">
        <v>468</v>
      </c>
      <c r="B95" s="373">
        <v>503</v>
      </c>
      <c r="C95" s="304" t="s">
        <v>516</v>
      </c>
      <c r="D95" s="374" t="s">
        <v>371</v>
      </c>
      <c r="E95" s="345">
        <v>100</v>
      </c>
    </row>
    <row r="96" spans="1:5" ht="16.5" customHeight="1">
      <c r="A96" s="325" t="s">
        <v>96</v>
      </c>
      <c r="B96" s="348">
        <v>700</v>
      </c>
      <c r="C96" s="309"/>
      <c r="D96" s="377"/>
      <c r="E96" s="333">
        <f>E97+E100</f>
        <v>787</v>
      </c>
    </row>
    <row r="97" spans="1:5" ht="20.25" customHeight="1">
      <c r="A97" s="381" t="s">
        <v>351</v>
      </c>
      <c r="B97" s="382">
        <v>705</v>
      </c>
      <c r="C97" s="383"/>
      <c r="D97" s="384"/>
      <c r="E97" s="385">
        <f>E98</f>
        <v>87</v>
      </c>
    </row>
    <row r="98" spans="1:5" ht="44.25" customHeight="1">
      <c r="A98" s="427" t="s">
        <v>497</v>
      </c>
      <c r="B98" s="356">
        <v>705</v>
      </c>
      <c r="C98" s="230" t="s">
        <v>498</v>
      </c>
      <c r="D98" s="357"/>
      <c r="E98" s="337">
        <f>E99</f>
        <v>87</v>
      </c>
    </row>
    <row r="99" spans="1:5" ht="16.5" customHeight="1">
      <c r="A99" s="324" t="s">
        <v>468</v>
      </c>
      <c r="B99" s="358">
        <v>705</v>
      </c>
      <c r="C99" s="32" t="s">
        <v>498</v>
      </c>
      <c r="D99" s="359" t="s">
        <v>371</v>
      </c>
      <c r="E99" s="338">
        <v>87</v>
      </c>
    </row>
    <row r="100" spans="1:5" ht="18" customHeight="1">
      <c r="A100" s="323" t="s">
        <v>533</v>
      </c>
      <c r="B100" s="350">
        <v>709</v>
      </c>
      <c r="C100" s="307"/>
      <c r="D100" s="351"/>
      <c r="E100" s="334">
        <f>E101+E103+E105</f>
        <v>700</v>
      </c>
    </row>
    <row r="101" spans="1:5" ht="27.75" customHeight="1">
      <c r="A101" s="381" t="s">
        <v>512</v>
      </c>
      <c r="B101" s="382">
        <v>709</v>
      </c>
      <c r="C101" s="383" t="s">
        <v>499</v>
      </c>
      <c r="D101" s="384"/>
      <c r="E101" s="385">
        <f>E102</f>
        <v>250</v>
      </c>
    </row>
    <row r="102" spans="1:5" ht="18.75" customHeight="1">
      <c r="A102" s="319" t="s">
        <v>468</v>
      </c>
      <c r="B102" s="354">
        <v>709</v>
      </c>
      <c r="C102" s="227" t="s">
        <v>499</v>
      </c>
      <c r="D102" s="355" t="s">
        <v>371</v>
      </c>
      <c r="E102" s="336">
        <v>250</v>
      </c>
    </row>
    <row r="103" spans="1:5" ht="30" customHeight="1">
      <c r="A103" s="381" t="s">
        <v>500</v>
      </c>
      <c r="B103" s="382">
        <v>709</v>
      </c>
      <c r="C103" s="383" t="s">
        <v>477</v>
      </c>
      <c r="D103" s="384"/>
      <c r="E103" s="385">
        <f>E104</f>
        <v>200</v>
      </c>
    </row>
    <row r="104" spans="1:5" ht="18.75" customHeight="1">
      <c r="A104" s="319" t="s">
        <v>468</v>
      </c>
      <c r="B104" s="354">
        <v>709</v>
      </c>
      <c r="C104" s="227" t="s">
        <v>477</v>
      </c>
      <c r="D104" s="355" t="s">
        <v>371</v>
      </c>
      <c r="E104" s="336">
        <v>200</v>
      </c>
    </row>
    <row r="105" spans="1:5" ht="46.5" customHeight="1">
      <c r="A105" s="428" t="s">
        <v>513</v>
      </c>
      <c r="B105" s="382">
        <v>709</v>
      </c>
      <c r="C105" s="383" t="s">
        <v>502</v>
      </c>
      <c r="D105" s="384"/>
      <c r="E105" s="385">
        <f>E106</f>
        <v>250</v>
      </c>
    </row>
    <row r="106" spans="1:5" ht="18.75" customHeight="1">
      <c r="A106" s="319" t="s">
        <v>468</v>
      </c>
      <c r="B106" s="354">
        <v>709</v>
      </c>
      <c r="C106" s="227" t="s">
        <v>502</v>
      </c>
      <c r="D106" s="355" t="s">
        <v>371</v>
      </c>
      <c r="E106" s="336">
        <v>250</v>
      </c>
    </row>
    <row r="107" spans="1:5" ht="17.25" customHeight="1">
      <c r="A107" s="325" t="s">
        <v>117</v>
      </c>
      <c r="B107" s="348">
        <v>800</v>
      </c>
      <c r="C107" s="306"/>
      <c r="D107" s="349"/>
      <c r="E107" s="333">
        <f>E108+E111</f>
        <v>12565</v>
      </c>
    </row>
    <row r="108" spans="1:5" ht="15">
      <c r="A108" s="326" t="s">
        <v>98</v>
      </c>
      <c r="B108" s="352">
        <v>801</v>
      </c>
      <c r="C108" s="305"/>
      <c r="D108" s="353"/>
      <c r="E108" s="335">
        <f>E109</f>
        <v>10815</v>
      </c>
    </row>
    <row r="109" spans="1:5" ht="27.75" customHeight="1">
      <c r="A109" s="397" t="s">
        <v>99</v>
      </c>
      <c r="B109" s="392">
        <v>801</v>
      </c>
      <c r="C109" s="393" t="s">
        <v>503</v>
      </c>
      <c r="D109" s="394"/>
      <c r="E109" s="395">
        <f>E110</f>
        <v>10815</v>
      </c>
    </row>
    <row r="110" spans="1:5" ht="17.25" customHeight="1">
      <c r="A110" s="324" t="s">
        <v>468</v>
      </c>
      <c r="B110" s="358">
        <v>801</v>
      </c>
      <c r="C110" s="32" t="s">
        <v>503</v>
      </c>
      <c r="D110" s="359" t="s">
        <v>371</v>
      </c>
      <c r="E110" s="338">
        <v>10815</v>
      </c>
    </row>
    <row r="111" spans="1:5" s="20" customFormat="1" ht="17.25" customHeight="1">
      <c r="A111" s="323" t="s">
        <v>222</v>
      </c>
      <c r="B111" s="350">
        <v>804</v>
      </c>
      <c r="C111" s="305"/>
      <c r="D111" s="353"/>
      <c r="E111" s="334">
        <f>E112+E114</f>
        <v>1750</v>
      </c>
    </row>
    <row r="112" spans="1:5" s="20" customFormat="1" ht="26.25" customHeight="1">
      <c r="A112" s="429" t="s">
        <v>522</v>
      </c>
      <c r="B112" s="382">
        <v>804</v>
      </c>
      <c r="C112" s="383" t="s">
        <v>523</v>
      </c>
      <c r="D112" s="384"/>
      <c r="E112" s="385">
        <f>E113</f>
        <v>1400</v>
      </c>
    </row>
    <row r="113" spans="1:5" s="20" customFormat="1" ht="17.25" customHeight="1">
      <c r="A113" s="319" t="s">
        <v>468</v>
      </c>
      <c r="B113" s="354">
        <v>804</v>
      </c>
      <c r="C113" s="227" t="s">
        <v>523</v>
      </c>
      <c r="D113" s="355" t="s">
        <v>371</v>
      </c>
      <c r="E113" s="336">
        <v>1400</v>
      </c>
    </row>
    <row r="114" spans="1:5" s="20" customFormat="1" ht="28.5" customHeight="1">
      <c r="A114" s="381" t="s">
        <v>504</v>
      </c>
      <c r="B114" s="382">
        <v>804</v>
      </c>
      <c r="C114" s="383" t="s">
        <v>501</v>
      </c>
      <c r="D114" s="384"/>
      <c r="E114" s="385">
        <f>E115</f>
        <v>350</v>
      </c>
    </row>
    <row r="115" spans="1:5" s="20" customFormat="1" ht="18.75" customHeight="1">
      <c r="A115" s="319" t="s">
        <v>468</v>
      </c>
      <c r="B115" s="354">
        <v>804</v>
      </c>
      <c r="C115" s="227" t="s">
        <v>501</v>
      </c>
      <c r="D115" s="355" t="s">
        <v>371</v>
      </c>
      <c r="E115" s="336">
        <v>350</v>
      </c>
    </row>
    <row r="116" spans="1:5" ht="17.25" customHeight="1">
      <c r="A116" s="325" t="s">
        <v>100</v>
      </c>
      <c r="B116" s="348">
        <v>1000</v>
      </c>
      <c r="C116" s="306"/>
      <c r="D116" s="349"/>
      <c r="E116" s="333">
        <f>E117+E120</f>
        <v>19073.600000000002</v>
      </c>
    </row>
    <row r="117" spans="1:5" s="154" customFormat="1" ht="18.75" customHeight="1">
      <c r="A117" s="323" t="s">
        <v>397</v>
      </c>
      <c r="B117" s="350">
        <v>1003</v>
      </c>
      <c r="C117" s="307"/>
      <c r="D117" s="351"/>
      <c r="E117" s="334">
        <f>E118</f>
        <v>449.3</v>
      </c>
    </row>
    <row r="118" spans="1:5" ht="28.5">
      <c r="A118" s="397" t="s">
        <v>398</v>
      </c>
      <c r="B118" s="392">
        <v>1003</v>
      </c>
      <c r="C118" s="393" t="s">
        <v>505</v>
      </c>
      <c r="D118" s="394"/>
      <c r="E118" s="395">
        <f>E119</f>
        <v>449.3</v>
      </c>
    </row>
    <row r="119" spans="1:5" ht="17.25" customHeight="1">
      <c r="A119" s="317" t="s">
        <v>374</v>
      </c>
      <c r="B119" s="358">
        <v>1003</v>
      </c>
      <c r="C119" s="32" t="s">
        <v>505</v>
      </c>
      <c r="D119" s="359" t="s">
        <v>375</v>
      </c>
      <c r="E119" s="338">
        <v>449.3</v>
      </c>
    </row>
    <row r="120" spans="1:5" ht="18" customHeight="1">
      <c r="A120" s="323" t="s">
        <v>101</v>
      </c>
      <c r="B120" s="350">
        <v>1004</v>
      </c>
      <c r="C120" s="305"/>
      <c r="D120" s="353"/>
      <c r="E120" s="334">
        <f>E121+E123</f>
        <v>18624.300000000003</v>
      </c>
    </row>
    <row r="121" spans="1:5" s="286" customFormat="1" ht="42.75">
      <c r="A121" s="381" t="s">
        <v>451</v>
      </c>
      <c r="B121" s="382">
        <v>1004</v>
      </c>
      <c r="C121" s="404" t="s">
        <v>520</v>
      </c>
      <c r="D121" s="384"/>
      <c r="E121" s="385">
        <f>E122</f>
        <v>12822.7</v>
      </c>
    </row>
    <row r="122" spans="1:5" ht="18" customHeight="1">
      <c r="A122" s="315" t="s">
        <v>374</v>
      </c>
      <c r="B122" s="354">
        <v>1004</v>
      </c>
      <c r="C122" s="304" t="s">
        <v>520</v>
      </c>
      <c r="D122" s="355" t="s">
        <v>375</v>
      </c>
      <c r="E122" s="336">
        <v>12822.7</v>
      </c>
    </row>
    <row r="123" spans="1:5" ht="46.5" customHeight="1">
      <c r="A123" s="317" t="s">
        <v>450</v>
      </c>
      <c r="B123" s="367">
        <v>1004</v>
      </c>
      <c r="C123" s="302" t="s">
        <v>521</v>
      </c>
      <c r="D123" s="368"/>
      <c r="E123" s="342">
        <f>E124</f>
        <v>5801.6</v>
      </c>
    </row>
    <row r="124" spans="1:5" ht="15.75" customHeight="1">
      <c r="A124" s="317" t="s">
        <v>374</v>
      </c>
      <c r="B124" s="367">
        <v>1004</v>
      </c>
      <c r="C124" s="302" t="s">
        <v>521</v>
      </c>
      <c r="D124" s="368" t="s">
        <v>375</v>
      </c>
      <c r="E124" s="342">
        <v>5801.6</v>
      </c>
    </row>
    <row r="125" spans="1:5" ht="18.75" customHeight="1">
      <c r="A125" s="330" t="s">
        <v>109</v>
      </c>
      <c r="B125" s="348">
        <v>1100</v>
      </c>
      <c r="C125" s="306"/>
      <c r="D125" s="349"/>
      <c r="E125" s="333">
        <f>E126</f>
        <v>500</v>
      </c>
    </row>
    <row r="126" spans="1:5" ht="15.75" customHeight="1">
      <c r="A126" s="331" t="s">
        <v>517</v>
      </c>
      <c r="B126" s="352">
        <v>1101</v>
      </c>
      <c r="C126" s="305"/>
      <c r="D126" s="353"/>
      <c r="E126" s="335">
        <f>E127</f>
        <v>500</v>
      </c>
    </row>
    <row r="127" spans="1:5" ht="57" customHeight="1">
      <c r="A127" s="397" t="s">
        <v>402</v>
      </c>
      <c r="B127" s="392">
        <v>1101</v>
      </c>
      <c r="C127" s="393" t="s">
        <v>506</v>
      </c>
      <c r="D127" s="394"/>
      <c r="E127" s="395">
        <f>E128</f>
        <v>500</v>
      </c>
    </row>
    <row r="128" spans="1:5" ht="18" customHeight="1">
      <c r="A128" s="324" t="s">
        <v>468</v>
      </c>
      <c r="B128" s="358">
        <v>1101</v>
      </c>
      <c r="C128" s="32" t="s">
        <v>506</v>
      </c>
      <c r="D128" s="359" t="s">
        <v>371</v>
      </c>
      <c r="E128" s="338">
        <v>500</v>
      </c>
    </row>
    <row r="129" spans="1:5" ht="15.75" customHeight="1">
      <c r="A129" s="325" t="s">
        <v>111</v>
      </c>
      <c r="B129" s="348">
        <v>1200</v>
      </c>
      <c r="C129" s="309"/>
      <c r="D129" s="377"/>
      <c r="E129" s="333">
        <f>E130</f>
        <v>530</v>
      </c>
    </row>
    <row r="130" spans="1:5" ht="17.25" customHeight="1">
      <c r="A130" s="331" t="s">
        <v>24</v>
      </c>
      <c r="B130" s="352">
        <v>1202</v>
      </c>
      <c r="C130" s="312"/>
      <c r="D130" s="369"/>
      <c r="E130" s="335">
        <f>E131</f>
        <v>530</v>
      </c>
    </row>
    <row r="131" spans="1:5" ht="18" customHeight="1">
      <c r="A131" s="381" t="s">
        <v>401</v>
      </c>
      <c r="B131" s="382">
        <v>1202</v>
      </c>
      <c r="C131" s="383" t="s">
        <v>507</v>
      </c>
      <c r="D131" s="384"/>
      <c r="E131" s="385">
        <f>E132</f>
        <v>530</v>
      </c>
    </row>
    <row r="132" spans="1:5" ht="16.5" customHeight="1">
      <c r="A132" s="319" t="s">
        <v>468</v>
      </c>
      <c r="B132" s="354">
        <v>1202</v>
      </c>
      <c r="C132" s="227" t="s">
        <v>507</v>
      </c>
      <c r="D132" s="355" t="s">
        <v>371</v>
      </c>
      <c r="E132" s="336">
        <v>530</v>
      </c>
    </row>
    <row r="133" spans="1:5" ht="27" customHeight="1">
      <c r="A133" s="332" t="s">
        <v>104</v>
      </c>
      <c r="B133" s="378"/>
      <c r="C133" s="379"/>
      <c r="D133" s="380"/>
      <c r="E133" s="347">
        <f>E12+E57+E61+E68+E96+E107+E116+E125+E129</f>
        <v>127649.1</v>
      </c>
    </row>
    <row r="135" ht="12.75">
      <c r="E135" s="146"/>
    </row>
  </sheetData>
  <sheetProtection/>
  <mergeCells count="5">
    <mergeCell ref="A10:A11"/>
    <mergeCell ref="B10:B11"/>
    <mergeCell ref="C10:C11"/>
    <mergeCell ref="D10:D11"/>
    <mergeCell ref="E10:E11"/>
  </mergeCells>
  <printOptions horizontalCentered="1"/>
  <pageMargins left="0.2362204724409449" right="0.15748031496062992" top="0.2362204724409449" bottom="0.2755905511811024" header="0.1968503937007874" footer="0.196850393700787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54" t="s">
        <v>459</v>
      </c>
      <c r="D4" s="454"/>
      <c r="E4" s="454"/>
    </row>
    <row r="5" spans="3:5" s="21" customFormat="1" ht="15">
      <c r="C5" s="454" t="s">
        <v>458</v>
      </c>
      <c r="D5" s="454"/>
      <c r="E5" s="454"/>
    </row>
    <row r="6" spans="1:6" s="21" customFormat="1" ht="40.5" customHeight="1">
      <c r="A6" s="458" t="s">
        <v>460</v>
      </c>
      <c r="B6" s="458"/>
      <c r="C6" s="458"/>
      <c r="D6" s="458"/>
      <c r="E6" s="271"/>
      <c r="F6" s="271"/>
    </row>
    <row r="7" ht="15.75">
      <c r="E7" s="18" t="s">
        <v>218</v>
      </c>
    </row>
    <row r="8" spans="1:5" ht="12.75" customHeight="1">
      <c r="A8" s="455" t="s">
        <v>46</v>
      </c>
      <c r="B8" s="457" t="s">
        <v>48</v>
      </c>
      <c r="C8" s="457" t="s">
        <v>43</v>
      </c>
      <c r="D8" s="457" t="s">
        <v>49</v>
      </c>
      <c r="E8" s="457" t="s">
        <v>50</v>
      </c>
    </row>
    <row r="9" spans="1:5" ht="33" customHeight="1">
      <c r="A9" s="456"/>
      <c r="B9" s="456"/>
      <c r="C9" s="456"/>
      <c r="D9" s="456"/>
      <c r="E9" s="456"/>
    </row>
    <row r="10" spans="1:5" ht="18.75" customHeight="1">
      <c r="A10" s="277" t="s">
        <v>52</v>
      </c>
      <c r="B10" s="278">
        <v>100</v>
      </c>
      <c r="C10" s="279"/>
      <c r="D10" s="279"/>
      <c r="E10" s="280">
        <f>E11+E14</f>
        <v>4554.7</v>
      </c>
    </row>
    <row r="11" spans="1:5" ht="30.75" customHeight="1">
      <c r="A11" s="272" t="s">
        <v>54</v>
      </c>
      <c r="B11" s="268">
        <v>102</v>
      </c>
      <c r="C11" s="32"/>
      <c r="D11" s="32"/>
      <c r="E11" s="33">
        <f>E12</f>
        <v>1117.2</v>
      </c>
    </row>
    <row r="12" spans="1:5" s="154" customFormat="1" ht="18.75" customHeight="1">
      <c r="A12" s="273" t="s">
        <v>199</v>
      </c>
      <c r="B12" s="268">
        <v>102</v>
      </c>
      <c r="C12" s="158" t="s">
        <v>404</v>
      </c>
      <c r="D12" s="158"/>
      <c r="E12" s="269">
        <f>E13</f>
        <v>1117.2</v>
      </c>
    </row>
    <row r="13" spans="1:5" ht="30" customHeight="1">
      <c r="A13" s="45" t="s">
        <v>393</v>
      </c>
      <c r="B13" s="52">
        <v>102</v>
      </c>
      <c r="C13" s="32" t="s">
        <v>404</v>
      </c>
      <c r="D13" s="32" t="s">
        <v>379</v>
      </c>
      <c r="E13" s="33">
        <v>1117.2</v>
      </c>
    </row>
    <row r="14" spans="1:5" s="154" customFormat="1" ht="33" customHeight="1">
      <c r="A14" s="272" t="s">
        <v>59</v>
      </c>
      <c r="B14" s="268">
        <v>103</v>
      </c>
      <c r="C14" s="158"/>
      <c r="D14" s="158"/>
      <c r="E14" s="269">
        <f>E15+E17+E19</f>
        <v>3437.5</v>
      </c>
    </row>
    <row r="15" spans="1:5" s="154" customFormat="1" ht="17.25" customHeight="1">
      <c r="A15" s="273" t="s">
        <v>201</v>
      </c>
      <c r="B15" s="268">
        <v>103</v>
      </c>
      <c r="C15" s="158" t="s">
        <v>405</v>
      </c>
      <c r="D15" s="158"/>
      <c r="E15" s="269">
        <f>E16</f>
        <v>960.8</v>
      </c>
    </row>
    <row r="16" spans="1:5" ht="30.75" customHeight="1">
      <c r="A16" s="45" t="s">
        <v>393</v>
      </c>
      <c r="B16" s="52">
        <v>103</v>
      </c>
      <c r="C16" s="32" t="s">
        <v>405</v>
      </c>
      <c r="D16" s="32" t="s">
        <v>379</v>
      </c>
      <c r="E16" s="33">
        <v>960.8</v>
      </c>
    </row>
    <row r="17" spans="1:5" s="154" customFormat="1" ht="19.5" customHeight="1">
      <c r="A17" s="273" t="s">
        <v>64</v>
      </c>
      <c r="B17" s="268">
        <v>103</v>
      </c>
      <c r="C17" s="158" t="s">
        <v>406</v>
      </c>
      <c r="D17" s="158"/>
      <c r="E17" s="269">
        <f>E18</f>
        <v>264.6</v>
      </c>
    </row>
    <row r="18" spans="1:5" ht="30.75" customHeight="1">
      <c r="A18" s="45" t="s">
        <v>393</v>
      </c>
      <c r="B18" s="52">
        <v>103</v>
      </c>
      <c r="C18" s="32" t="s">
        <v>406</v>
      </c>
      <c r="D18" s="32" t="s">
        <v>379</v>
      </c>
      <c r="E18" s="33">
        <v>264.6</v>
      </c>
    </row>
    <row r="19" spans="1:5" s="154" customFormat="1" ht="16.5" customHeight="1">
      <c r="A19" s="273" t="s">
        <v>68</v>
      </c>
      <c r="B19" s="268">
        <v>103</v>
      </c>
      <c r="C19" s="158" t="s">
        <v>407</v>
      </c>
      <c r="D19" s="158"/>
      <c r="E19" s="269">
        <f>E20+E21+E22</f>
        <v>2212.1</v>
      </c>
    </row>
    <row r="20" spans="1:5" ht="28.5" customHeight="1">
      <c r="A20" s="45" t="s">
        <v>393</v>
      </c>
      <c r="B20" s="52">
        <v>103</v>
      </c>
      <c r="C20" s="32" t="s">
        <v>407</v>
      </c>
      <c r="D20" s="32" t="s">
        <v>379</v>
      </c>
      <c r="E20" s="33">
        <v>1988.4</v>
      </c>
    </row>
    <row r="21" spans="1:5" ht="18" customHeight="1">
      <c r="A21" s="45" t="s">
        <v>383</v>
      </c>
      <c r="B21" s="52">
        <v>103</v>
      </c>
      <c r="C21" s="32" t="s">
        <v>407</v>
      </c>
      <c r="D21" s="32" t="s">
        <v>371</v>
      </c>
      <c r="E21" s="33">
        <v>222.7</v>
      </c>
    </row>
    <row r="22" spans="1:5" ht="17.25" customHeight="1">
      <c r="A22" s="45" t="s">
        <v>376</v>
      </c>
      <c r="B22" s="52">
        <v>113</v>
      </c>
      <c r="C22" s="32" t="s">
        <v>407</v>
      </c>
      <c r="D22" s="32" t="s">
        <v>377</v>
      </c>
      <c r="E22" s="33">
        <v>1</v>
      </c>
    </row>
    <row r="23" spans="1:5" ht="31.5" customHeight="1">
      <c r="A23" s="272" t="s">
        <v>76</v>
      </c>
      <c r="B23" s="268">
        <v>104</v>
      </c>
      <c r="C23" s="205"/>
      <c r="D23" s="205"/>
      <c r="E23" s="269">
        <f>E24+E26+E30</f>
        <v>20634.1</v>
      </c>
    </row>
    <row r="24" spans="1:5" s="154" customFormat="1" ht="30.75" customHeight="1">
      <c r="A24" s="287" t="s">
        <v>394</v>
      </c>
      <c r="B24" s="268">
        <v>104</v>
      </c>
      <c r="C24" s="158" t="s">
        <v>408</v>
      </c>
      <c r="D24" s="158"/>
      <c r="E24" s="269">
        <f>E25</f>
        <v>1117.2</v>
      </c>
    </row>
    <row r="25" spans="1:5" ht="30.75" customHeight="1">
      <c r="A25" s="45" t="s">
        <v>393</v>
      </c>
      <c r="B25" s="52">
        <v>104</v>
      </c>
      <c r="C25" s="32" t="s">
        <v>408</v>
      </c>
      <c r="D25" s="32" t="s">
        <v>379</v>
      </c>
      <c r="E25" s="33">
        <v>1117.2</v>
      </c>
    </row>
    <row r="26" spans="1:5" s="154" customFormat="1" ht="18.75" customHeight="1">
      <c r="A26" s="273" t="s">
        <v>80</v>
      </c>
      <c r="B26" s="268">
        <v>104</v>
      </c>
      <c r="C26" s="158" t="s">
        <v>409</v>
      </c>
      <c r="D26" s="288"/>
      <c r="E26" s="269">
        <f>E27+E28+E29</f>
        <v>19511.3</v>
      </c>
    </row>
    <row r="27" spans="1:5" ht="29.25" customHeight="1">
      <c r="A27" s="45" t="s">
        <v>393</v>
      </c>
      <c r="B27" s="52">
        <v>104</v>
      </c>
      <c r="C27" s="32" t="s">
        <v>409</v>
      </c>
      <c r="D27" s="32" t="s">
        <v>379</v>
      </c>
      <c r="E27" s="33">
        <v>17179.4</v>
      </c>
    </row>
    <row r="28" spans="1:6" ht="18.75" customHeight="1">
      <c r="A28" s="45" t="s">
        <v>383</v>
      </c>
      <c r="B28" s="52">
        <v>104</v>
      </c>
      <c r="C28" s="32" t="s">
        <v>409</v>
      </c>
      <c r="D28" s="32" t="s">
        <v>371</v>
      </c>
      <c r="E28" s="33">
        <v>2312.8</v>
      </c>
      <c r="F28">
        <v>1.6</v>
      </c>
    </row>
    <row r="29" spans="1:5" ht="18" customHeight="1">
      <c r="A29" s="45" t="s">
        <v>376</v>
      </c>
      <c r="B29" s="52">
        <v>104</v>
      </c>
      <c r="C29" s="32" t="s">
        <v>409</v>
      </c>
      <c r="D29" s="32" t="s">
        <v>377</v>
      </c>
      <c r="E29" s="33">
        <v>19.1</v>
      </c>
    </row>
    <row r="30" spans="1:5" s="154" customFormat="1" ht="27.75" customHeight="1">
      <c r="A30" s="273" t="s">
        <v>410</v>
      </c>
      <c r="B30" s="268">
        <v>104</v>
      </c>
      <c r="C30" s="158" t="s">
        <v>399</v>
      </c>
      <c r="D30" s="158"/>
      <c r="E30" s="269">
        <f>E31</f>
        <v>5.6</v>
      </c>
    </row>
    <row r="31" spans="1:5" ht="17.25" customHeight="1">
      <c r="A31" s="281" t="s">
        <v>383</v>
      </c>
      <c r="B31" s="56">
        <v>104</v>
      </c>
      <c r="C31" s="32" t="s">
        <v>399</v>
      </c>
      <c r="D31" s="57" t="s">
        <v>371</v>
      </c>
      <c r="E31" s="58">
        <v>5.6</v>
      </c>
    </row>
    <row r="32" spans="1:5" ht="17.25" customHeight="1">
      <c r="A32" s="273" t="s">
        <v>11</v>
      </c>
      <c r="B32" s="268">
        <v>111</v>
      </c>
      <c r="C32" s="158"/>
      <c r="D32" s="158"/>
      <c r="E32" s="269">
        <f>E33</f>
        <v>1976</v>
      </c>
    </row>
    <row r="33" spans="1:5" ht="17.25" customHeight="1">
      <c r="A33" s="45" t="s">
        <v>114</v>
      </c>
      <c r="B33" s="52">
        <v>111</v>
      </c>
      <c r="C33" s="57" t="s">
        <v>411</v>
      </c>
      <c r="D33" s="32"/>
      <c r="E33" s="33">
        <f>E34</f>
        <v>1976</v>
      </c>
    </row>
    <row r="34" spans="1:5" ht="18" customHeight="1">
      <c r="A34" s="281" t="s">
        <v>376</v>
      </c>
      <c r="B34" s="56">
        <v>111</v>
      </c>
      <c r="C34" s="57" t="s">
        <v>411</v>
      </c>
      <c r="D34" s="57" t="s">
        <v>377</v>
      </c>
      <c r="E34" s="58">
        <v>1976</v>
      </c>
    </row>
    <row r="35" spans="1:5" ht="16.5" customHeight="1">
      <c r="A35" s="273" t="s">
        <v>12</v>
      </c>
      <c r="B35" s="268">
        <v>113</v>
      </c>
      <c r="C35" s="158"/>
      <c r="D35" s="158"/>
      <c r="E35" s="269">
        <f>E40+E44+E36+E38+E42</f>
        <v>627</v>
      </c>
    </row>
    <row r="36" spans="1:5" s="154" customFormat="1" ht="30" customHeight="1">
      <c r="A36" s="289" t="s">
        <v>85</v>
      </c>
      <c r="B36" s="268">
        <v>113</v>
      </c>
      <c r="C36" s="158" t="s">
        <v>412</v>
      </c>
      <c r="D36" s="158"/>
      <c r="E36" s="269">
        <f>E37</f>
        <v>194</v>
      </c>
    </row>
    <row r="37" spans="1:5" ht="15.75" customHeight="1">
      <c r="A37" s="281" t="s">
        <v>383</v>
      </c>
      <c r="B37" s="52">
        <v>113</v>
      </c>
      <c r="C37" s="32" t="s">
        <v>412</v>
      </c>
      <c r="D37" s="32" t="s">
        <v>371</v>
      </c>
      <c r="E37" s="33">
        <v>194</v>
      </c>
    </row>
    <row r="38" spans="1:5" s="154" customFormat="1" ht="19.5" customHeight="1">
      <c r="A38" s="273" t="s">
        <v>456</v>
      </c>
      <c r="B38" s="268">
        <v>113</v>
      </c>
      <c r="C38" s="158" t="s">
        <v>413</v>
      </c>
      <c r="D38" s="158"/>
      <c r="E38" s="269">
        <f>E39</f>
        <v>26</v>
      </c>
    </row>
    <row r="39" spans="1:5" ht="19.5" customHeight="1">
      <c r="A39" s="281" t="s">
        <v>383</v>
      </c>
      <c r="B39" s="56">
        <v>113</v>
      </c>
      <c r="C39" s="32" t="s">
        <v>413</v>
      </c>
      <c r="D39" s="57" t="s">
        <v>371</v>
      </c>
      <c r="E39" s="58">
        <v>26</v>
      </c>
    </row>
    <row r="40" spans="1:5" s="154" customFormat="1" ht="15.75" customHeight="1">
      <c r="A40" s="273" t="s">
        <v>457</v>
      </c>
      <c r="B40" s="268">
        <v>113</v>
      </c>
      <c r="C40" s="158" t="s">
        <v>414</v>
      </c>
      <c r="D40" s="158"/>
      <c r="E40" s="269">
        <f>E41</f>
        <v>305</v>
      </c>
    </row>
    <row r="41" spans="1:5" ht="18.75" customHeight="1">
      <c r="A41" s="281" t="s">
        <v>383</v>
      </c>
      <c r="B41" s="56">
        <v>113</v>
      </c>
      <c r="C41" s="32" t="s">
        <v>414</v>
      </c>
      <c r="D41" s="57" t="s">
        <v>371</v>
      </c>
      <c r="E41" s="33">
        <v>305</v>
      </c>
    </row>
    <row r="42" spans="1:5" s="154" customFormat="1" ht="30.75" customHeight="1">
      <c r="A42" s="273" t="s">
        <v>415</v>
      </c>
      <c r="B42" s="268">
        <v>113</v>
      </c>
      <c r="C42" s="158" t="s">
        <v>416</v>
      </c>
      <c r="D42" s="158"/>
      <c r="E42" s="269">
        <f>E43</f>
        <v>72</v>
      </c>
    </row>
    <row r="43" spans="1:5" s="286" customFormat="1" ht="18.75" customHeight="1">
      <c r="A43" s="45" t="s">
        <v>376</v>
      </c>
      <c r="B43" s="52">
        <v>113</v>
      </c>
      <c r="C43" s="32" t="s">
        <v>416</v>
      </c>
      <c r="D43" s="32" t="s">
        <v>377</v>
      </c>
      <c r="E43" s="33">
        <v>72</v>
      </c>
    </row>
    <row r="44" spans="1:5" s="154" customFormat="1" ht="30.75" customHeight="1">
      <c r="A44" s="273" t="s">
        <v>157</v>
      </c>
      <c r="B44" s="268">
        <v>113</v>
      </c>
      <c r="C44" s="158" t="s">
        <v>417</v>
      </c>
      <c r="D44" s="158"/>
      <c r="E44" s="269">
        <f>E45</f>
        <v>30</v>
      </c>
    </row>
    <row r="45" spans="1:5" ht="18.75" customHeight="1">
      <c r="A45" s="282" t="s">
        <v>383</v>
      </c>
      <c r="B45" s="274">
        <v>113</v>
      </c>
      <c r="C45" s="275" t="s">
        <v>417</v>
      </c>
      <c r="D45" s="275" t="s">
        <v>371</v>
      </c>
      <c r="E45" s="276">
        <v>30</v>
      </c>
    </row>
    <row r="46" spans="1:5" ht="18.75" customHeight="1">
      <c r="A46" s="273" t="s">
        <v>87</v>
      </c>
      <c r="B46" s="268">
        <v>300</v>
      </c>
      <c r="C46" s="158"/>
      <c r="D46" s="158"/>
      <c r="E46" s="269">
        <f>E47</f>
        <v>71</v>
      </c>
    </row>
    <row r="47" spans="1:5" ht="28.5" customHeight="1">
      <c r="A47" s="283" t="s">
        <v>116</v>
      </c>
      <c r="B47" s="52">
        <v>309</v>
      </c>
      <c r="C47" s="27"/>
      <c r="D47" s="27"/>
      <c r="E47" s="28">
        <f>E48</f>
        <v>71</v>
      </c>
    </row>
    <row r="48" spans="1:5" ht="44.25" customHeight="1">
      <c r="A48" s="74" t="s">
        <v>419</v>
      </c>
      <c r="B48" s="52">
        <v>309</v>
      </c>
      <c r="C48" s="32" t="s">
        <v>418</v>
      </c>
      <c r="D48" s="32"/>
      <c r="E48" s="33">
        <f>E49</f>
        <v>71</v>
      </c>
    </row>
    <row r="49" spans="1:5" ht="16.5" customHeight="1">
      <c r="A49" s="281" t="s">
        <v>383</v>
      </c>
      <c r="B49" s="52">
        <v>309</v>
      </c>
      <c r="C49" s="32" t="s">
        <v>418</v>
      </c>
      <c r="D49" s="32" t="s">
        <v>371</v>
      </c>
      <c r="E49" s="33">
        <v>71</v>
      </c>
    </row>
    <row r="50" spans="1:5" s="154" customFormat="1" ht="18" customHeight="1">
      <c r="A50" s="273" t="s">
        <v>118</v>
      </c>
      <c r="B50" s="268">
        <v>400</v>
      </c>
      <c r="C50" s="158"/>
      <c r="D50" s="158"/>
      <c r="E50" s="269">
        <f>E51</f>
        <v>300.2</v>
      </c>
    </row>
    <row r="51" spans="1:5" ht="17.25" customHeight="1">
      <c r="A51" s="25" t="s">
        <v>119</v>
      </c>
      <c r="B51" s="52">
        <v>401</v>
      </c>
      <c r="C51" s="32" t="s">
        <v>420</v>
      </c>
      <c r="D51" s="32"/>
      <c r="E51" s="33">
        <f>E52</f>
        <v>300.2</v>
      </c>
    </row>
    <row r="52" spans="1:5" s="19" customFormat="1" ht="30.75" customHeight="1">
      <c r="A52" s="45" t="s">
        <v>120</v>
      </c>
      <c r="B52" s="52">
        <v>401</v>
      </c>
      <c r="C52" s="32" t="s">
        <v>420</v>
      </c>
      <c r="D52" s="32"/>
      <c r="E52" s="33">
        <f>E53</f>
        <v>300.2</v>
      </c>
    </row>
    <row r="53" spans="1:5" ht="20.25" customHeight="1">
      <c r="A53" s="281" t="s">
        <v>376</v>
      </c>
      <c r="B53" s="52">
        <v>401</v>
      </c>
      <c r="C53" s="32" t="s">
        <v>420</v>
      </c>
      <c r="D53" s="32" t="s">
        <v>377</v>
      </c>
      <c r="E53" s="33">
        <v>300.2</v>
      </c>
    </row>
    <row r="54" spans="1:5" ht="18" customHeight="1">
      <c r="A54" s="273" t="s">
        <v>90</v>
      </c>
      <c r="B54" s="268">
        <v>500</v>
      </c>
      <c r="C54" s="158"/>
      <c r="D54" s="158"/>
      <c r="E54" s="269">
        <f>E55</f>
        <v>66697.2</v>
      </c>
    </row>
    <row r="55" spans="1:5" ht="17.25" customHeight="1">
      <c r="A55" s="25" t="s">
        <v>29</v>
      </c>
      <c r="B55" s="52">
        <v>503</v>
      </c>
      <c r="C55" s="32"/>
      <c r="D55" s="32"/>
      <c r="E55" s="33">
        <f>E56+E58+E60+E68++E70+E72+E74+E76+E62+E64+E66</f>
        <v>66697.2</v>
      </c>
    </row>
    <row r="56" spans="1:5" s="154" customFormat="1" ht="33.75" customHeight="1">
      <c r="A56" s="287" t="s">
        <v>105</v>
      </c>
      <c r="B56" s="268">
        <v>503</v>
      </c>
      <c r="C56" s="158" t="s">
        <v>421</v>
      </c>
      <c r="D56" s="158"/>
      <c r="E56" s="269">
        <f>E57</f>
        <v>33732.6</v>
      </c>
    </row>
    <row r="57" spans="1:5" ht="16.5" customHeight="1">
      <c r="A57" s="281" t="s">
        <v>383</v>
      </c>
      <c r="B57" s="52">
        <v>503</v>
      </c>
      <c r="C57" s="32" t="s">
        <v>421</v>
      </c>
      <c r="D57" s="32" t="s">
        <v>371</v>
      </c>
      <c r="E57" s="33">
        <v>33732.6</v>
      </c>
    </row>
    <row r="58" spans="1:5" s="154" customFormat="1" ht="17.25" customHeight="1">
      <c r="A58" s="284" t="s">
        <v>44</v>
      </c>
      <c r="B58" s="268">
        <v>503</v>
      </c>
      <c r="C58" s="158" t="s">
        <v>422</v>
      </c>
      <c r="D58" s="158"/>
      <c r="E58" s="269">
        <f>E59</f>
        <v>8704.6</v>
      </c>
    </row>
    <row r="59" spans="1:5" ht="18.75" customHeight="1">
      <c r="A59" s="281" t="s">
        <v>383</v>
      </c>
      <c r="B59" s="52">
        <v>503</v>
      </c>
      <c r="C59" s="32" t="s">
        <v>422</v>
      </c>
      <c r="D59" s="32" t="s">
        <v>371</v>
      </c>
      <c r="E59" s="33">
        <v>8704.6</v>
      </c>
    </row>
    <row r="60" spans="1:5" s="154" customFormat="1" ht="34.5" customHeight="1">
      <c r="A60" s="287" t="s">
        <v>115</v>
      </c>
      <c r="B60" s="268">
        <v>503</v>
      </c>
      <c r="C60" s="158" t="s">
        <v>423</v>
      </c>
      <c r="D60" s="158"/>
      <c r="E60" s="269">
        <f>E61</f>
        <v>1720.7</v>
      </c>
    </row>
    <row r="61" spans="1:5" ht="19.5" customHeight="1">
      <c r="A61" s="281" t="s">
        <v>383</v>
      </c>
      <c r="B61" s="52">
        <v>503</v>
      </c>
      <c r="C61" s="32" t="s">
        <v>423</v>
      </c>
      <c r="D61" s="32" t="s">
        <v>371</v>
      </c>
      <c r="E61" s="33">
        <v>1720.7</v>
      </c>
    </row>
    <row r="62" spans="1:5" s="154" customFormat="1" ht="20.25" customHeight="1">
      <c r="A62" s="273" t="s">
        <v>125</v>
      </c>
      <c r="B62" s="268">
        <v>503</v>
      </c>
      <c r="C62" s="158" t="s">
        <v>424</v>
      </c>
      <c r="D62" s="158"/>
      <c r="E62" s="269">
        <f>E63</f>
        <v>2109.3</v>
      </c>
    </row>
    <row r="63" spans="1:5" ht="17.25" customHeight="1">
      <c r="A63" s="281" t="s">
        <v>383</v>
      </c>
      <c r="B63" s="52">
        <v>503</v>
      </c>
      <c r="C63" s="32" t="s">
        <v>424</v>
      </c>
      <c r="D63" s="32" t="s">
        <v>371</v>
      </c>
      <c r="E63" s="33">
        <v>2109.3</v>
      </c>
    </row>
    <row r="64" spans="1:5" s="154" customFormat="1" ht="45.75" customHeight="1">
      <c r="A64" s="287" t="s">
        <v>400</v>
      </c>
      <c r="B64" s="268">
        <v>503</v>
      </c>
      <c r="C64" s="158" t="s">
        <v>425</v>
      </c>
      <c r="D64" s="158"/>
      <c r="E64" s="269">
        <f>E65</f>
        <v>141.9</v>
      </c>
    </row>
    <row r="65" spans="1:5" ht="16.5" customHeight="1">
      <c r="A65" s="281" t="s">
        <v>383</v>
      </c>
      <c r="B65" s="52">
        <v>503</v>
      </c>
      <c r="C65" s="32" t="s">
        <v>425</v>
      </c>
      <c r="D65" s="32" t="s">
        <v>371</v>
      </c>
      <c r="E65" s="33">
        <v>141.9</v>
      </c>
    </row>
    <row r="66" spans="1:5" s="154" customFormat="1" ht="19.5" customHeight="1">
      <c r="A66" s="290" t="s">
        <v>353</v>
      </c>
      <c r="B66" s="268">
        <v>503</v>
      </c>
      <c r="C66" s="158" t="s">
        <v>426</v>
      </c>
      <c r="D66" s="158"/>
      <c r="E66" s="269">
        <f>E67</f>
        <v>3400</v>
      </c>
    </row>
    <row r="67" spans="1:5" ht="19.5" customHeight="1">
      <c r="A67" s="281" t="s">
        <v>383</v>
      </c>
      <c r="B67" s="52">
        <v>503</v>
      </c>
      <c r="C67" s="32" t="s">
        <v>427</v>
      </c>
      <c r="D67" s="32" t="s">
        <v>371</v>
      </c>
      <c r="E67" s="33">
        <v>3400</v>
      </c>
    </row>
    <row r="68" spans="1:5" s="154" customFormat="1" ht="20.25" customHeight="1">
      <c r="A68" s="273" t="s">
        <v>213</v>
      </c>
      <c r="B68" s="268">
        <v>503</v>
      </c>
      <c r="C68" s="158" t="s">
        <v>428</v>
      </c>
      <c r="D68" s="158"/>
      <c r="E68" s="269">
        <f>E69</f>
        <v>15115.4</v>
      </c>
    </row>
    <row r="69" spans="1:5" ht="16.5" customHeight="1">
      <c r="A69" s="281" t="s">
        <v>383</v>
      </c>
      <c r="B69" s="52">
        <v>503</v>
      </c>
      <c r="C69" s="32" t="s">
        <v>428</v>
      </c>
      <c r="D69" s="32" t="s">
        <v>371</v>
      </c>
      <c r="E69" s="33">
        <v>15115.4</v>
      </c>
    </row>
    <row r="70" spans="1:5" s="154" customFormat="1" ht="20.25" customHeight="1">
      <c r="A70" s="273" t="s">
        <v>45</v>
      </c>
      <c r="B70" s="268">
        <v>503</v>
      </c>
      <c r="C70" s="158" t="s">
        <v>429</v>
      </c>
      <c r="D70" s="158"/>
      <c r="E70" s="269">
        <f>E71</f>
        <v>100</v>
      </c>
    </row>
    <row r="71" spans="1:5" ht="19.5" customHeight="1">
      <c r="A71" s="281" t="s">
        <v>383</v>
      </c>
      <c r="B71" s="52">
        <v>503</v>
      </c>
      <c r="C71" s="32" t="s">
        <v>429</v>
      </c>
      <c r="D71" s="32" t="s">
        <v>371</v>
      </c>
      <c r="E71" s="33">
        <v>100</v>
      </c>
    </row>
    <row r="72" spans="1:5" s="154" customFormat="1" ht="19.5" customHeight="1">
      <c r="A72" s="273" t="s">
        <v>211</v>
      </c>
      <c r="B72" s="268">
        <v>503</v>
      </c>
      <c r="C72" s="158" t="s">
        <v>430</v>
      </c>
      <c r="D72" s="158"/>
      <c r="E72" s="269">
        <f>E73</f>
        <v>1332.7</v>
      </c>
    </row>
    <row r="73" spans="1:5" ht="19.5" customHeight="1">
      <c r="A73" s="281" t="s">
        <v>383</v>
      </c>
      <c r="B73" s="52">
        <v>503</v>
      </c>
      <c r="C73" s="32" t="s">
        <v>430</v>
      </c>
      <c r="D73" s="32" t="s">
        <v>371</v>
      </c>
      <c r="E73" s="33">
        <v>1332.7</v>
      </c>
    </row>
    <row r="74" spans="1:5" s="154" customFormat="1" ht="19.5" customHeight="1">
      <c r="A74" s="273" t="s">
        <v>212</v>
      </c>
      <c r="B74" s="268">
        <v>503</v>
      </c>
      <c r="C74" s="158" t="s">
        <v>431</v>
      </c>
      <c r="D74" s="158"/>
      <c r="E74" s="269">
        <f>E75</f>
        <v>240</v>
      </c>
    </row>
    <row r="75" spans="1:5" ht="19.5" customHeight="1">
      <c r="A75" s="281" t="s">
        <v>383</v>
      </c>
      <c r="B75" s="52">
        <v>503</v>
      </c>
      <c r="C75" s="32" t="s">
        <v>431</v>
      </c>
      <c r="D75" s="32" t="s">
        <v>371</v>
      </c>
      <c r="E75" s="33">
        <v>240</v>
      </c>
    </row>
    <row r="76" spans="1:5" s="154" customFormat="1" ht="19.5" customHeight="1">
      <c r="A76" s="273" t="s">
        <v>224</v>
      </c>
      <c r="B76" s="268">
        <v>503</v>
      </c>
      <c r="C76" s="158" t="s">
        <v>432</v>
      </c>
      <c r="D76" s="158"/>
      <c r="E76" s="269">
        <f>E77</f>
        <v>100</v>
      </c>
    </row>
    <row r="77" spans="1:5" ht="19.5" customHeight="1">
      <c r="A77" s="281" t="s">
        <v>383</v>
      </c>
      <c r="B77" s="52">
        <v>503</v>
      </c>
      <c r="C77" s="32" t="s">
        <v>432</v>
      </c>
      <c r="D77" s="32" t="s">
        <v>371</v>
      </c>
      <c r="E77" s="33">
        <v>100</v>
      </c>
    </row>
    <row r="78" spans="1:5" ht="16.5" customHeight="1">
      <c r="A78" s="273" t="s">
        <v>96</v>
      </c>
      <c r="B78" s="268">
        <v>700</v>
      </c>
      <c r="C78" s="50"/>
      <c r="D78" s="50"/>
      <c r="E78" s="269">
        <f>E79+E82</f>
        <v>1198</v>
      </c>
    </row>
    <row r="79" spans="1:5" ht="20.25" customHeight="1">
      <c r="A79" s="273" t="s">
        <v>351</v>
      </c>
      <c r="B79" s="268">
        <v>705</v>
      </c>
      <c r="C79" s="158"/>
      <c r="D79" s="158"/>
      <c r="E79" s="269">
        <f>E80</f>
        <v>162</v>
      </c>
    </row>
    <row r="80" spans="1:5" s="154" customFormat="1" ht="46.5" customHeight="1">
      <c r="A80" s="273" t="s">
        <v>395</v>
      </c>
      <c r="B80" s="268">
        <v>705</v>
      </c>
      <c r="C80" s="158" t="s">
        <v>433</v>
      </c>
      <c r="D80" s="158"/>
      <c r="E80" s="269">
        <f>E81</f>
        <v>162</v>
      </c>
    </row>
    <row r="81" spans="1:5" ht="16.5" customHeight="1">
      <c r="A81" s="281" t="s">
        <v>383</v>
      </c>
      <c r="B81" s="52">
        <v>705</v>
      </c>
      <c r="C81" s="32" t="s">
        <v>433</v>
      </c>
      <c r="D81" s="32" t="s">
        <v>371</v>
      </c>
      <c r="E81" s="33">
        <v>162</v>
      </c>
    </row>
    <row r="82" spans="1:5" ht="18" customHeight="1">
      <c r="A82" s="273" t="s">
        <v>21</v>
      </c>
      <c r="B82" s="268">
        <v>707</v>
      </c>
      <c r="C82" s="158"/>
      <c r="D82" s="158"/>
      <c r="E82" s="269">
        <f>E83+E89+E85+E87</f>
        <v>1036</v>
      </c>
    </row>
    <row r="83" spans="1:5" s="154" customFormat="1" ht="30">
      <c r="A83" s="273" t="s">
        <v>108</v>
      </c>
      <c r="B83" s="268">
        <v>707</v>
      </c>
      <c r="C83" s="158" t="s">
        <v>434</v>
      </c>
      <c r="D83" s="158"/>
      <c r="E83" s="269">
        <f>E84</f>
        <v>570</v>
      </c>
    </row>
    <row r="84" spans="1:5" ht="16.5" customHeight="1">
      <c r="A84" s="281" t="s">
        <v>383</v>
      </c>
      <c r="B84" s="52">
        <v>707</v>
      </c>
      <c r="C84" s="32" t="s">
        <v>434</v>
      </c>
      <c r="D84" s="32" t="s">
        <v>371</v>
      </c>
      <c r="E84" s="33">
        <v>570</v>
      </c>
    </row>
    <row r="85" spans="1:5" s="154" customFormat="1" ht="30" customHeight="1">
      <c r="A85" s="273" t="s">
        <v>435</v>
      </c>
      <c r="B85" s="268">
        <v>707</v>
      </c>
      <c r="C85" s="158" t="s">
        <v>436</v>
      </c>
      <c r="D85" s="158"/>
      <c r="E85" s="269">
        <f>E86</f>
        <v>216</v>
      </c>
    </row>
    <row r="86" spans="1:5" ht="18.75" customHeight="1">
      <c r="A86" s="281" t="s">
        <v>383</v>
      </c>
      <c r="B86" s="52">
        <v>707</v>
      </c>
      <c r="C86" s="32" t="s">
        <v>436</v>
      </c>
      <c r="D86" s="32" t="s">
        <v>371</v>
      </c>
      <c r="E86" s="33">
        <v>216</v>
      </c>
    </row>
    <row r="87" spans="1:5" s="154" customFormat="1" ht="29.25" customHeight="1">
      <c r="A87" s="273" t="s">
        <v>437</v>
      </c>
      <c r="B87" s="268">
        <v>707</v>
      </c>
      <c r="C87" s="158" t="s">
        <v>417</v>
      </c>
      <c r="D87" s="158"/>
      <c r="E87" s="269">
        <f>E88</f>
        <v>100</v>
      </c>
    </row>
    <row r="88" spans="1:5" ht="18.75" customHeight="1">
      <c r="A88" s="281" t="s">
        <v>383</v>
      </c>
      <c r="B88" s="52">
        <v>707</v>
      </c>
      <c r="C88" s="32" t="s">
        <v>417</v>
      </c>
      <c r="D88" s="32" t="s">
        <v>371</v>
      </c>
      <c r="E88" s="33">
        <v>100</v>
      </c>
    </row>
    <row r="89" spans="1:5" s="154" customFormat="1" ht="44.25" customHeight="1">
      <c r="A89" s="273" t="s">
        <v>438</v>
      </c>
      <c r="B89" s="268">
        <v>707</v>
      </c>
      <c r="C89" s="158" t="s">
        <v>439</v>
      </c>
      <c r="D89" s="158"/>
      <c r="E89" s="269">
        <f>E90</f>
        <v>150</v>
      </c>
    </row>
    <row r="90" spans="1:5" ht="18.75" customHeight="1">
      <c r="A90" s="281" t="s">
        <v>383</v>
      </c>
      <c r="B90" s="52">
        <v>707</v>
      </c>
      <c r="C90" s="32" t="s">
        <v>439</v>
      </c>
      <c r="D90" s="32" t="s">
        <v>371</v>
      </c>
      <c r="E90" s="33">
        <v>150</v>
      </c>
    </row>
    <row r="91" spans="1:5" ht="17.25" customHeight="1">
      <c r="A91" s="273" t="s">
        <v>117</v>
      </c>
      <c r="B91" s="268">
        <v>800</v>
      </c>
      <c r="C91" s="158"/>
      <c r="D91" s="158"/>
      <c r="E91" s="269">
        <f>E92+E95</f>
        <v>6780</v>
      </c>
    </row>
    <row r="92" spans="1:5" ht="15">
      <c r="A92" s="25" t="s">
        <v>98</v>
      </c>
      <c r="B92" s="52">
        <v>801</v>
      </c>
      <c r="C92" s="32" t="s">
        <v>440</v>
      </c>
      <c r="D92" s="32"/>
      <c r="E92" s="33">
        <f>E93</f>
        <v>5880</v>
      </c>
    </row>
    <row r="93" spans="1:5" s="154" customFormat="1" ht="27.75" customHeight="1">
      <c r="A93" s="273" t="s">
        <v>99</v>
      </c>
      <c r="B93" s="268">
        <v>801</v>
      </c>
      <c r="C93" s="158" t="s">
        <v>440</v>
      </c>
      <c r="D93" s="158"/>
      <c r="E93" s="269">
        <f>E94</f>
        <v>5880</v>
      </c>
    </row>
    <row r="94" spans="1:5" ht="17.25" customHeight="1">
      <c r="A94" s="281" t="s">
        <v>383</v>
      </c>
      <c r="B94" s="52">
        <v>801</v>
      </c>
      <c r="C94" s="32" t="s">
        <v>440</v>
      </c>
      <c r="D94" s="32" t="s">
        <v>371</v>
      </c>
      <c r="E94" s="33">
        <v>5880</v>
      </c>
    </row>
    <row r="95" spans="1:5" s="20" customFormat="1" ht="17.25" customHeight="1">
      <c r="A95" s="273" t="s">
        <v>222</v>
      </c>
      <c r="B95" s="268">
        <v>804</v>
      </c>
      <c r="C95" s="32"/>
      <c r="D95" s="32"/>
      <c r="E95" s="269">
        <f>E96+E98</f>
        <v>900</v>
      </c>
    </row>
    <row r="96" spans="1:5" s="10" customFormat="1" ht="29.25" customHeight="1">
      <c r="A96" s="273" t="s">
        <v>441</v>
      </c>
      <c r="B96" s="268">
        <v>804</v>
      </c>
      <c r="C96" s="158" t="s">
        <v>442</v>
      </c>
      <c r="D96" s="158"/>
      <c r="E96" s="269">
        <f>E97</f>
        <v>150</v>
      </c>
    </row>
    <row r="97" spans="1:5" s="20" customFormat="1" ht="28.5" customHeight="1">
      <c r="A97" s="45" t="s">
        <v>396</v>
      </c>
      <c r="B97" s="52">
        <v>804</v>
      </c>
      <c r="C97" s="32" t="s">
        <v>442</v>
      </c>
      <c r="D97" s="32" t="s">
        <v>371</v>
      </c>
      <c r="E97" s="33">
        <v>150</v>
      </c>
    </row>
    <row r="98" spans="1:5" s="154" customFormat="1" ht="29.25" customHeight="1">
      <c r="A98" s="273" t="s">
        <v>443</v>
      </c>
      <c r="B98" s="268">
        <v>804</v>
      </c>
      <c r="C98" s="158" t="s">
        <v>444</v>
      </c>
      <c r="D98" s="158"/>
      <c r="E98" s="269">
        <f>E99</f>
        <v>750</v>
      </c>
    </row>
    <row r="99" spans="1:5" ht="17.25" customHeight="1">
      <c r="A99" s="281" t="s">
        <v>383</v>
      </c>
      <c r="B99" s="52">
        <v>804</v>
      </c>
      <c r="C99" s="32" t="s">
        <v>444</v>
      </c>
      <c r="D99" s="32" t="s">
        <v>371</v>
      </c>
      <c r="E99" s="33">
        <v>750</v>
      </c>
    </row>
    <row r="100" spans="1:5" ht="17.25" customHeight="1">
      <c r="A100" s="273" t="s">
        <v>100</v>
      </c>
      <c r="B100" s="268">
        <v>1000</v>
      </c>
      <c r="C100" s="158"/>
      <c r="D100" s="158"/>
      <c r="E100" s="269">
        <f>E101+E104</f>
        <v>18654.600000000002</v>
      </c>
    </row>
    <row r="101" spans="1:5" ht="18.75" customHeight="1">
      <c r="A101" s="45" t="s">
        <v>397</v>
      </c>
      <c r="B101" s="52">
        <v>1003</v>
      </c>
      <c r="C101" s="32"/>
      <c r="D101" s="32"/>
      <c r="E101" s="33">
        <f>E102</f>
        <v>560</v>
      </c>
    </row>
    <row r="102" spans="1:5" s="154" customFormat="1" ht="30">
      <c r="A102" s="273" t="s">
        <v>398</v>
      </c>
      <c r="B102" s="268">
        <v>1003</v>
      </c>
      <c r="C102" s="158" t="s">
        <v>445</v>
      </c>
      <c r="D102" s="158"/>
      <c r="E102" s="269">
        <f>E103</f>
        <v>560</v>
      </c>
    </row>
    <row r="103" spans="1:5" ht="17.25" customHeight="1">
      <c r="A103" s="45" t="s">
        <v>374</v>
      </c>
      <c r="B103" s="52">
        <v>1003</v>
      </c>
      <c r="C103" s="32" t="s">
        <v>445</v>
      </c>
      <c r="D103" s="32" t="s">
        <v>375</v>
      </c>
      <c r="E103" s="33">
        <v>560</v>
      </c>
    </row>
    <row r="104" spans="1:5" ht="18" customHeight="1">
      <c r="A104" s="273" t="s">
        <v>101</v>
      </c>
      <c r="B104" s="268">
        <v>1004</v>
      </c>
      <c r="C104" s="32"/>
      <c r="D104" s="32"/>
      <c r="E104" s="269">
        <f>E105+E108+E111+E113</f>
        <v>18094.600000000002</v>
      </c>
    </row>
    <row r="105" spans="1:5" s="154" customFormat="1" ht="30" customHeight="1">
      <c r="A105" s="273" t="s">
        <v>455</v>
      </c>
      <c r="B105" s="268">
        <v>1004</v>
      </c>
      <c r="C105" s="158" t="s">
        <v>454</v>
      </c>
      <c r="D105" s="158"/>
      <c r="E105" s="269">
        <f>E106+E107</f>
        <v>1767.2</v>
      </c>
    </row>
    <row r="106" spans="1:5" ht="29.25" customHeight="1">
      <c r="A106" s="45" t="s">
        <v>378</v>
      </c>
      <c r="B106" s="52">
        <v>1004</v>
      </c>
      <c r="C106" s="32" t="s">
        <v>454</v>
      </c>
      <c r="D106" s="32" t="s">
        <v>379</v>
      </c>
      <c r="E106" s="33">
        <v>138.8</v>
      </c>
    </row>
    <row r="107" spans="1:6" ht="15.75" customHeight="1">
      <c r="A107" s="281" t="s">
        <v>383</v>
      </c>
      <c r="B107" s="52">
        <v>1004</v>
      </c>
      <c r="C107" s="32" t="s">
        <v>454</v>
      </c>
      <c r="D107" s="32" t="s">
        <v>371</v>
      </c>
      <c r="E107" s="33">
        <v>1628.4</v>
      </c>
      <c r="F107">
        <v>-1.6</v>
      </c>
    </row>
    <row r="108" spans="1:5" s="154" customFormat="1" ht="28.5" customHeight="1">
      <c r="A108" s="273" t="s">
        <v>453</v>
      </c>
      <c r="B108" s="260">
        <v>1004</v>
      </c>
      <c r="C108" s="261" t="s">
        <v>452</v>
      </c>
      <c r="D108" s="261"/>
      <c r="E108" s="262">
        <f>E109+E110</f>
        <v>3724</v>
      </c>
    </row>
    <row r="109" spans="1:5" ht="30.75" customHeight="1">
      <c r="A109" s="45" t="s">
        <v>378</v>
      </c>
      <c r="B109" s="56">
        <v>1004</v>
      </c>
      <c r="C109" s="57" t="s">
        <v>452</v>
      </c>
      <c r="D109" s="57" t="s">
        <v>379</v>
      </c>
      <c r="E109" s="58">
        <v>3469</v>
      </c>
    </row>
    <row r="110" spans="1:5" ht="20.25" customHeight="1">
      <c r="A110" s="281" t="s">
        <v>383</v>
      </c>
      <c r="B110" s="56">
        <v>1004</v>
      </c>
      <c r="C110" s="57" t="s">
        <v>452</v>
      </c>
      <c r="D110" s="57" t="s">
        <v>371</v>
      </c>
      <c r="E110" s="58">
        <v>255</v>
      </c>
    </row>
    <row r="111" spans="1:5" s="154" customFormat="1" ht="30" customHeight="1">
      <c r="A111" s="290" t="s">
        <v>451</v>
      </c>
      <c r="B111" s="260">
        <v>1004</v>
      </c>
      <c r="C111" s="261" t="s">
        <v>449</v>
      </c>
      <c r="D111" s="261"/>
      <c r="E111" s="262">
        <f>E112</f>
        <v>8681</v>
      </c>
    </row>
    <row r="112" spans="1:5" ht="15.75" customHeight="1">
      <c r="A112" s="45" t="s">
        <v>374</v>
      </c>
      <c r="B112" s="56">
        <v>1004</v>
      </c>
      <c r="C112" s="57" t="s">
        <v>449</v>
      </c>
      <c r="D112" s="57" t="s">
        <v>375</v>
      </c>
      <c r="E112" s="58">
        <v>8681</v>
      </c>
    </row>
    <row r="113" spans="1:5" s="154" customFormat="1" ht="27.75" customHeight="1">
      <c r="A113" s="273" t="s">
        <v>450</v>
      </c>
      <c r="B113" s="260">
        <v>1004</v>
      </c>
      <c r="C113" s="261" t="s">
        <v>448</v>
      </c>
      <c r="D113" s="261"/>
      <c r="E113" s="262">
        <f>E114</f>
        <v>3922.4</v>
      </c>
    </row>
    <row r="114" spans="1:5" ht="15.75" customHeight="1">
      <c r="A114" s="45" t="s">
        <v>374</v>
      </c>
      <c r="B114" s="56">
        <v>1004</v>
      </c>
      <c r="C114" s="57" t="s">
        <v>448</v>
      </c>
      <c r="D114" s="57" t="s">
        <v>375</v>
      </c>
      <c r="E114" s="58">
        <v>3922.4</v>
      </c>
    </row>
    <row r="115" spans="1:5" ht="17.25" customHeight="1">
      <c r="A115" s="284" t="s">
        <v>109</v>
      </c>
      <c r="B115" s="268">
        <v>1100</v>
      </c>
      <c r="C115" s="158"/>
      <c r="D115" s="158"/>
      <c r="E115" s="269">
        <f>E116</f>
        <v>800</v>
      </c>
    </row>
    <row r="116" spans="1:5" ht="15.75" customHeight="1">
      <c r="A116" s="285" t="s">
        <v>110</v>
      </c>
      <c r="B116" s="52">
        <v>1102</v>
      </c>
      <c r="C116" s="39" t="s">
        <v>447</v>
      </c>
      <c r="D116" s="32"/>
      <c r="E116" s="33">
        <f>E117</f>
        <v>800</v>
      </c>
    </row>
    <row r="117" spans="1:5" ht="45.75" customHeight="1">
      <c r="A117" s="45" t="s">
        <v>402</v>
      </c>
      <c r="B117" s="52">
        <v>1102</v>
      </c>
      <c r="C117" s="39" t="s">
        <v>447</v>
      </c>
      <c r="D117" s="32"/>
      <c r="E117" s="33">
        <f>E118</f>
        <v>800</v>
      </c>
    </row>
    <row r="118" spans="1:5" ht="18" customHeight="1">
      <c r="A118" s="281" t="s">
        <v>383</v>
      </c>
      <c r="B118" s="63">
        <v>1102</v>
      </c>
      <c r="C118" s="39" t="s">
        <v>447</v>
      </c>
      <c r="D118" s="39" t="s">
        <v>371</v>
      </c>
      <c r="E118" s="33">
        <v>800</v>
      </c>
    </row>
    <row r="119" spans="1:5" ht="15.75" customHeight="1">
      <c r="A119" s="273" t="s">
        <v>111</v>
      </c>
      <c r="B119" s="268">
        <v>1200</v>
      </c>
      <c r="C119" s="50"/>
      <c r="D119" s="50"/>
      <c r="E119" s="269">
        <f>E120</f>
        <v>396.2</v>
      </c>
    </row>
    <row r="120" spans="1:5" ht="17.25" customHeight="1">
      <c r="A120" s="285" t="s">
        <v>24</v>
      </c>
      <c r="B120" s="52">
        <v>1202</v>
      </c>
      <c r="C120" s="32" t="s">
        <v>446</v>
      </c>
      <c r="D120" s="27"/>
      <c r="E120" s="33">
        <f>E121</f>
        <v>396.2</v>
      </c>
    </row>
    <row r="121" spans="1:5" ht="18" customHeight="1">
      <c r="A121" s="45" t="s">
        <v>401</v>
      </c>
      <c r="B121" s="52">
        <v>1202</v>
      </c>
      <c r="C121" s="32" t="s">
        <v>446</v>
      </c>
      <c r="D121" s="32"/>
      <c r="E121" s="33">
        <f>E122</f>
        <v>396.2</v>
      </c>
    </row>
    <row r="122" spans="1:5" ht="16.5" customHeight="1">
      <c r="A122" s="281" t="s">
        <v>383</v>
      </c>
      <c r="B122" s="52">
        <v>1202</v>
      </c>
      <c r="C122" s="32" t="s">
        <v>446</v>
      </c>
      <c r="D122" s="32" t="s">
        <v>371</v>
      </c>
      <c r="E122" s="33">
        <v>396.2</v>
      </c>
    </row>
    <row r="123" spans="1:5" ht="15" customHeight="1">
      <c r="A123" s="79" t="s">
        <v>104</v>
      </c>
      <c r="B123" s="80"/>
      <c r="C123" s="81"/>
      <c r="D123" s="81"/>
      <c r="E123" s="82">
        <f>E32+E46+E50+E54+E78+E91+E100+E115+E119+E35+E10+E23</f>
        <v>122689</v>
      </c>
    </row>
    <row r="126" ht="15">
      <c r="E126" s="148"/>
    </row>
    <row r="128" ht="12.75">
      <c r="E128" s="146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54" t="s">
        <v>459</v>
      </c>
      <c r="D4" s="454"/>
      <c r="E4" s="454"/>
    </row>
    <row r="5" spans="3:5" s="21" customFormat="1" ht="15">
      <c r="C5" s="454" t="s">
        <v>458</v>
      </c>
      <c r="D5" s="454"/>
      <c r="E5" s="454"/>
    </row>
    <row r="6" spans="1:6" s="21" customFormat="1" ht="19.5" customHeight="1">
      <c r="A6" s="271"/>
      <c r="B6" s="271"/>
      <c r="C6" s="454" t="s">
        <v>461</v>
      </c>
      <c r="D6" s="454"/>
      <c r="E6" s="454"/>
      <c r="F6" s="271"/>
    </row>
    <row r="7" spans="1:6" s="21" customFormat="1" ht="40.5" customHeight="1">
      <c r="A7" s="458" t="s">
        <v>460</v>
      </c>
      <c r="B7" s="458"/>
      <c r="C7" s="458"/>
      <c r="D7" s="458"/>
      <c r="E7" s="271"/>
      <c r="F7" s="271"/>
    </row>
    <row r="8" ht="15.75">
      <c r="E8" s="18" t="s">
        <v>218</v>
      </c>
    </row>
    <row r="9" spans="1:5" ht="12.75" customHeight="1">
      <c r="A9" s="455" t="s">
        <v>46</v>
      </c>
      <c r="B9" s="457" t="s">
        <v>48</v>
      </c>
      <c r="C9" s="457" t="s">
        <v>43</v>
      </c>
      <c r="D9" s="457" t="s">
        <v>49</v>
      </c>
      <c r="E9" s="457" t="s">
        <v>50</v>
      </c>
    </row>
    <row r="10" spans="1:5" ht="33" customHeight="1">
      <c r="A10" s="456"/>
      <c r="B10" s="456"/>
      <c r="C10" s="456"/>
      <c r="D10" s="456"/>
      <c r="E10" s="456"/>
    </row>
    <row r="11" spans="1:5" ht="18.75" customHeight="1">
      <c r="A11" s="277" t="s">
        <v>52</v>
      </c>
      <c r="B11" s="278">
        <v>100</v>
      </c>
      <c r="C11" s="279"/>
      <c r="D11" s="279"/>
      <c r="E11" s="280">
        <f>E12+E15</f>
        <v>4665.8</v>
      </c>
    </row>
    <row r="12" spans="1:5" ht="30.75" customHeight="1">
      <c r="A12" s="272" t="s">
        <v>54</v>
      </c>
      <c r="B12" s="268">
        <v>102</v>
      </c>
      <c r="C12" s="32"/>
      <c r="D12" s="32"/>
      <c r="E12" s="33">
        <f>E13</f>
        <v>1117.2</v>
      </c>
    </row>
    <row r="13" spans="1:5" s="154" customFormat="1" ht="18.75" customHeight="1">
      <c r="A13" s="273" t="s">
        <v>199</v>
      </c>
      <c r="B13" s="268">
        <v>102</v>
      </c>
      <c r="C13" s="158" t="s">
        <v>404</v>
      </c>
      <c r="D13" s="158"/>
      <c r="E13" s="269">
        <f>E14</f>
        <v>1117.2</v>
      </c>
    </row>
    <row r="14" spans="1:5" ht="30" customHeight="1">
      <c r="A14" s="45" t="s">
        <v>393</v>
      </c>
      <c r="B14" s="52">
        <v>102</v>
      </c>
      <c r="C14" s="32" t="s">
        <v>404</v>
      </c>
      <c r="D14" s="32" t="s">
        <v>379</v>
      </c>
      <c r="E14" s="33">
        <v>1117.2</v>
      </c>
    </row>
    <row r="15" spans="1:5" s="154" customFormat="1" ht="33" customHeight="1">
      <c r="A15" s="272" t="s">
        <v>59</v>
      </c>
      <c r="B15" s="268">
        <v>103</v>
      </c>
      <c r="C15" s="158"/>
      <c r="D15" s="158"/>
      <c r="E15" s="269">
        <f>E16+E18+E20</f>
        <v>3548.6000000000004</v>
      </c>
    </row>
    <row r="16" spans="1:5" s="154" customFormat="1" ht="17.25" customHeight="1">
      <c r="A16" s="273" t="s">
        <v>201</v>
      </c>
      <c r="B16" s="268">
        <v>103</v>
      </c>
      <c r="C16" s="158" t="s">
        <v>405</v>
      </c>
      <c r="D16" s="158"/>
      <c r="E16" s="269">
        <f>E17</f>
        <v>960.8</v>
      </c>
    </row>
    <row r="17" spans="1:5" ht="30.75" customHeight="1">
      <c r="A17" s="45" t="s">
        <v>393</v>
      </c>
      <c r="B17" s="52">
        <v>103</v>
      </c>
      <c r="C17" s="32" t="s">
        <v>405</v>
      </c>
      <c r="D17" s="32" t="s">
        <v>379</v>
      </c>
      <c r="E17" s="33">
        <v>960.8</v>
      </c>
    </row>
    <row r="18" spans="1:5" s="154" customFormat="1" ht="19.5" customHeight="1">
      <c r="A18" s="273" t="s">
        <v>64</v>
      </c>
      <c r="B18" s="268">
        <v>103</v>
      </c>
      <c r="C18" s="158" t="s">
        <v>406</v>
      </c>
      <c r="D18" s="158"/>
      <c r="E18" s="269">
        <f>E19</f>
        <v>264.6</v>
      </c>
    </row>
    <row r="19" spans="1:5" ht="30.75" customHeight="1">
      <c r="A19" s="45" t="s">
        <v>393</v>
      </c>
      <c r="B19" s="52">
        <v>103</v>
      </c>
      <c r="C19" s="32" t="s">
        <v>406</v>
      </c>
      <c r="D19" s="32" t="s">
        <v>379</v>
      </c>
      <c r="E19" s="33">
        <v>264.6</v>
      </c>
    </row>
    <row r="20" spans="1:5" s="154" customFormat="1" ht="16.5" customHeight="1">
      <c r="A20" s="273" t="s">
        <v>68</v>
      </c>
      <c r="B20" s="268">
        <v>103</v>
      </c>
      <c r="C20" s="158" t="s">
        <v>407</v>
      </c>
      <c r="D20" s="158"/>
      <c r="E20" s="269">
        <f>E21+E22+E23</f>
        <v>2323.2000000000003</v>
      </c>
    </row>
    <row r="21" spans="1:5" ht="28.5" customHeight="1">
      <c r="A21" s="45" t="s">
        <v>393</v>
      </c>
      <c r="B21" s="52">
        <v>103</v>
      </c>
      <c r="C21" s="32" t="s">
        <v>407</v>
      </c>
      <c r="D21" s="32" t="s">
        <v>379</v>
      </c>
      <c r="E21" s="33">
        <v>1988.4</v>
      </c>
    </row>
    <row r="22" spans="1:6" ht="18" customHeight="1">
      <c r="A22" s="45" t="s">
        <v>383</v>
      </c>
      <c r="B22" s="52">
        <v>103</v>
      </c>
      <c r="C22" s="32" t="s">
        <v>407</v>
      </c>
      <c r="D22" s="32" t="s">
        <v>371</v>
      </c>
      <c r="E22" s="33">
        <v>333.8</v>
      </c>
      <c r="F22">
        <v>111.1</v>
      </c>
    </row>
    <row r="23" spans="1:5" ht="17.25" customHeight="1">
      <c r="A23" s="45" t="s">
        <v>376</v>
      </c>
      <c r="B23" s="52">
        <v>113</v>
      </c>
      <c r="C23" s="32" t="s">
        <v>407</v>
      </c>
      <c r="D23" s="32" t="s">
        <v>377</v>
      </c>
      <c r="E23" s="33">
        <v>1</v>
      </c>
    </row>
    <row r="24" spans="1:5" ht="31.5" customHeight="1">
      <c r="A24" s="272" t="s">
        <v>76</v>
      </c>
      <c r="B24" s="268">
        <v>104</v>
      </c>
      <c r="C24" s="205"/>
      <c r="D24" s="205"/>
      <c r="E24" s="269">
        <f>E25+E27+E31</f>
        <v>20523</v>
      </c>
    </row>
    <row r="25" spans="1:5" s="154" customFormat="1" ht="30.75" customHeight="1">
      <c r="A25" s="287" t="s">
        <v>394</v>
      </c>
      <c r="B25" s="268">
        <v>104</v>
      </c>
      <c r="C25" s="158" t="s">
        <v>408</v>
      </c>
      <c r="D25" s="158"/>
      <c r="E25" s="269">
        <f>E26</f>
        <v>1117.2</v>
      </c>
    </row>
    <row r="26" spans="1:5" ht="30.75" customHeight="1">
      <c r="A26" s="45" t="s">
        <v>393</v>
      </c>
      <c r="B26" s="52">
        <v>104</v>
      </c>
      <c r="C26" s="32" t="s">
        <v>408</v>
      </c>
      <c r="D26" s="32" t="s">
        <v>379</v>
      </c>
      <c r="E26" s="33">
        <v>1117.2</v>
      </c>
    </row>
    <row r="27" spans="1:5" s="154" customFormat="1" ht="18.75" customHeight="1">
      <c r="A27" s="273" t="s">
        <v>80</v>
      </c>
      <c r="B27" s="268">
        <v>104</v>
      </c>
      <c r="C27" s="158" t="s">
        <v>409</v>
      </c>
      <c r="D27" s="288"/>
      <c r="E27" s="269">
        <f>E28+E29+E30</f>
        <v>19400.2</v>
      </c>
    </row>
    <row r="28" spans="1:5" ht="29.25" customHeight="1">
      <c r="A28" s="45" t="s">
        <v>393</v>
      </c>
      <c r="B28" s="52">
        <v>104</v>
      </c>
      <c r="C28" s="32" t="s">
        <v>409</v>
      </c>
      <c r="D28" s="32" t="s">
        <v>379</v>
      </c>
      <c r="E28" s="33">
        <v>17179.4</v>
      </c>
    </row>
    <row r="29" spans="1:6" ht="18.75" customHeight="1">
      <c r="A29" s="45" t="s">
        <v>383</v>
      </c>
      <c r="B29" s="52">
        <v>104</v>
      </c>
      <c r="C29" s="32" t="s">
        <v>409</v>
      </c>
      <c r="D29" s="32" t="s">
        <v>371</v>
      </c>
      <c r="E29" s="33">
        <v>2201.6</v>
      </c>
      <c r="F29">
        <v>-111.2</v>
      </c>
    </row>
    <row r="30" spans="1:6" ht="18" customHeight="1">
      <c r="A30" s="45" t="s">
        <v>376</v>
      </c>
      <c r="B30" s="52">
        <v>104</v>
      </c>
      <c r="C30" s="32" t="s">
        <v>409</v>
      </c>
      <c r="D30" s="32" t="s">
        <v>377</v>
      </c>
      <c r="E30" s="33">
        <v>19.2</v>
      </c>
      <c r="F30">
        <v>0.1</v>
      </c>
    </row>
    <row r="31" spans="1:5" s="154" customFormat="1" ht="27.75" customHeight="1">
      <c r="A31" s="273" t="s">
        <v>410</v>
      </c>
      <c r="B31" s="268">
        <v>104</v>
      </c>
      <c r="C31" s="158" t="s">
        <v>399</v>
      </c>
      <c r="D31" s="158"/>
      <c r="E31" s="269">
        <f>E32</f>
        <v>5.6</v>
      </c>
    </row>
    <row r="32" spans="1:5" ht="17.25" customHeight="1">
      <c r="A32" s="281" t="s">
        <v>383</v>
      </c>
      <c r="B32" s="56">
        <v>104</v>
      </c>
      <c r="C32" s="32" t="s">
        <v>399</v>
      </c>
      <c r="D32" s="57" t="s">
        <v>371</v>
      </c>
      <c r="E32" s="58">
        <v>5.6</v>
      </c>
    </row>
    <row r="33" spans="1:5" s="300" customFormat="1" ht="17.25" customHeight="1">
      <c r="A33" s="296" t="s">
        <v>11</v>
      </c>
      <c r="B33" s="297">
        <v>111</v>
      </c>
      <c r="C33" s="298"/>
      <c r="D33" s="298"/>
      <c r="E33" s="299">
        <f>E34</f>
        <v>706</v>
      </c>
    </row>
    <row r="34" spans="1:5" ht="17.25" customHeight="1">
      <c r="A34" s="45" t="s">
        <v>114</v>
      </c>
      <c r="B34" s="52">
        <v>111</v>
      </c>
      <c r="C34" s="57" t="s">
        <v>411</v>
      </c>
      <c r="D34" s="32"/>
      <c r="E34" s="33">
        <f>E35</f>
        <v>706</v>
      </c>
    </row>
    <row r="35" spans="1:6" ht="18" customHeight="1">
      <c r="A35" s="281" t="s">
        <v>376</v>
      </c>
      <c r="B35" s="56">
        <v>111</v>
      </c>
      <c r="C35" s="57" t="s">
        <v>411</v>
      </c>
      <c r="D35" s="57" t="s">
        <v>377</v>
      </c>
      <c r="E35" s="58">
        <v>706</v>
      </c>
      <c r="F35">
        <v>-1270</v>
      </c>
    </row>
    <row r="36" spans="1:5" s="300" customFormat="1" ht="16.5" customHeight="1">
      <c r="A36" s="296" t="s">
        <v>12</v>
      </c>
      <c r="B36" s="297">
        <v>113</v>
      </c>
      <c r="C36" s="298"/>
      <c r="D36" s="298"/>
      <c r="E36" s="299">
        <f>E41+E45+E37+E39+E43</f>
        <v>627</v>
      </c>
    </row>
    <row r="37" spans="1:5" s="154" customFormat="1" ht="30" customHeight="1">
      <c r="A37" s="289" t="s">
        <v>85</v>
      </c>
      <c r="B37" s="268">
        <v>113</v>
      </c>
      <c r="C37" s="158" t="s">
        <v>412</v>
      </c>
      <c r="D37" s="158"/>
      <c r="E37" s="269">
        <f>E38</f>
        <v>194</v>
      </c>
    </row>
    <row r="38" spans="1:5" ht="15.75" customHeight="1">
      <c r="A38" s="281" t="s">
        <v>383</v>
      </c>
      <c r="B38" s="52">
        <v>113</v>
      </c>
      <c r="C38" s="32" t="s">
        <v>412</v>
      </c>
      <c r="D38" s="32" t="s">
        <v>371</v>
      </c>
      <c r="E38" s="33">
        <v>194</v>
      </c>
    </row>
    <row r="39" spans="1:5" s="154" customFormat="1" ht="19.5" customHeight="1">
      <c r="A39" s="273" t="s">
        <v>456</v>
      </c>
      <c r="B39" s="268">
        <v>113</v>
      </c>
      <c r="C39" s="158" t="s">
        <v>413</v>
      </c>
      <c r="D39" s="158"/>
      <c r="E39" s="269">
        <f>E40</f>
        <v>26</v>
      </c>
    </row>
    <row r="40" spans="1:5" ht="19.5" customHeight="1">
      <c r="A40" s="281" t="s">
        <v>383</v>
      </c>
      <c r="B40" s="56">
        <v>113</v>
      </c>
      <c r="C40" s="32" t="s">
        <v>413</v>
      </c>
      <c r="D40" s="57" t="s">
        <v>371</v>
      </c>
      <c r="E40" s="58">
        <v>26</v>
      </c>
    </row>
    <row r="41" spans="1:5" s="154" customFormat="1" ht="15.75" customHeight="1">
      <c r="A41" s="273" t="s">
        <v>457</v>
      </c>
      <c r="B41" s="268">
        <v>113</v>
      </c>
      <c r="C41" s="158" t="s">
        <v>414</v>
      </c>
      <c r="D41" s="158"/>
      <c r="E41" s="269">
        <f>E42</f>
        <v>305</v>
      </c>
    </row>
    <row r="42" spans="1:5" ht="18.75" customHeight="1">
      <c r="A42" s="281" t="s">
        <v>383</v>
      </c>
      <c r="B42" s="56">
        <v>113</v>
      </c>
      <c r="C42" s="32" t="s">
        <v>414</v>
      </c>
      <c r="D42" s="57" t="s">
        <v>371</v>
      </c>
      <c r="E42" s="33">
        <v>305</v>
      </c>
    </row>
    <row r="43" spans="1:5" s="154" customFormat="1" ht="30.75" customHeight="1">
      <c r="A43" s="273" t="s">
        <v>415</v>
      </c>
      <c r="B43" s="268">
        <v>113</v>
      </c>
      <c r="C43" s="158" t="s">
        <v>416</v>
      </c>
      <c r="D43" s="158"/>
      <c r="E43" s="269">
        <f>E44</f>
        <v>72</v>
      </c>
    </row>
    <row r="44" spans="1:5" s="286" customFormat="1" ht="18.75" customHeight="1">
      <c r="A44" s="45" t="s">
        <v>376</v>
      </c>
      <c r="B44" s="52">
        <v>113</v>
      </c>
      <c r="C44" s="32" t="s">
        <v>416</v>
      </c>
      <c r="D44" s="32" t="s">
        <v>377</v>
      </c>
      <c r="E44" s="33">
        <v>72</v>
      </c>
    </row>
    <row r="45" spans="1:5" s="154" customFormat="1" ht="30.75" customHeight="1">
      <c r="A45" s="273" t="s">
        <v>157</v>
      </c>
      <c r="B45" s="268">
        <v>113</v>
      </c>
      <c r="C45" s="158" t="s">
        <v>417</v>
      </c>
      <c r="D45" s="158"/>
      <c r="E45" s="269">
        <f>E46</f>
        <v>30</v>
      </c>
    </row>
    <row r="46" spans="1:5" ht="18.75" customHeight="1">
      <c r="A46" s="282" t="s">
        <v>383</v>
      </c>
      <c r="B46" s="274">
        <v>113</v>
      </c>
      <c r="C46" s="275" t="s">
        <v>417</v>
      </c>
      <c r="D46" s="275" t="s">
        <v>371</v>
      </c>
      <c r="E46" s="276">
        <v>30</v>
      </c>
    </row>
    <row r="47" spans="1:5" ht="18.75" customHeight="1">
      <c r="A47" s="273" t="s">
        <v>87</v>
      </c>
      <c r="B47" s="268">
        <v>300</v>
      </c>
      <c r="C47" s="158"/>
      <c r="D47" s="158"/>
      <c r="E47" s="269">
        <f>E48</f>
        <v>71</v>
      </c>
    </row>
    <row r="48" spans="1:5" ht="28.5" customHeight="1">
      <c r="A48" s="283" t="s">
        <v>116</v>
      </c>
      <c r="B48" s="52">
        <v>309</v>
      </c>
      <c r="C48" s="32"/>
      <c r="D48" s="32"/>
      <c r="E48" s="33">
        <f>E49</f>
        <v>71</v>
      </c>
    </row>
    <row r="49" spans="1:5" ht="44.25" customHeight="1">
      <c r="A49" s="74" t="s">
        <v>419</v>
      </c>
      <c r="B49" s="52">
        <v>309</v>
      </c>
      <c r="C49" s="32" t="s">
        <v>418</v>
      </c>
      <c r="D49" s="32"/>
      <c r="E49" s="33">
        <f>E50</f>
        <v>71</v>
      </c>
    </row>
    <row r="50" spans="1:5" ht="16.5" customHeight="1">
      <c r="A50" s="281" t="s">
        <v>383</v>
      </c>
      <c r="B50" s="52">
        <v>309</v>
      </c>
      <c r="C50" s="32" t="s">
        <v>418</v>
      </c>
      <c r="D50" s="32" t="s">
        <v>371</v>
      </c>
      <c r="E50" s="33">
        <v>71</v>
      </c>
    </row>
    <row r="51" spans="1:5" s="154" customFormat="1" ht="18" customHeight="1">
      <c r="A51" s="273" t="s">
        <v>118</v>
      </c>
      <c r="B51" s="268">
        <v>400</v>
      </c>
      <c r="C51" s="158"/>
      <c r="D51" s="158"/>
      <c r="E51" s="269">
        <f>E52</f>
        <v>0</v>
      </c>
    </row>
    <row r="52" spans="1:5" ht="17.25" customHeight="1">
      <c r="A52" s="25" t="s">
        <v>119</v>
      </c>
      <c r="B52" s="52">
        <v>401</v>
      </c>
      <c r="C52" s="32" t="s">
        <v>420</v>
      </c>
      <c r="D52" s="32"/>
      <c r="E52" s="33">
        <f>E53</f>
        <v>0</v>
      </c>
    </row>
    <row r="53" spans="1:5" s="19" customFormat="1" ht="30.75" customHeight="1">
      <c r="A53" s="45" t="s">
        <v>120</v>
      </c>
      <c r="B53" s="52">
        <v>401</v>
      </c>
      <c r="C53" s="32" t="s">
        <v>420</v>
      </c>
      <c r="D53" s="32"/>
      <c r="E53" s="33">
        <f>E54</f>
        <v>0</v>
      </c>
    </row>
    <row r="54" spans="1:6" ht="20.25" customHeight="1">
      <c r="A54" s="281" t="s">
        <v>376</v>
      </c>
      <c r="B54" s="52">
        <v>401</v>
      </c>
      <c r="C54" s="32" t="s">
        <v>420</v>
      </c>
      <c r="D54" s="32" t="s">
        <v>377</v>
      </c>
      <c r="E54" s="33">
        <v>0</v>
      </c>
      <c r="F54">
        <v>-300.2</v>
      </c>
    </row>
    <row r="55" spans="1:5" s="300" customFormat="1" ht="18" customHeight="1">
      <c r="A55" s="296" t="s">
        <v>90</v>
      </c>
      <c r="B55" s="297">
        <v>500</v>
      </c>
      <c r="C55" s="298"/>
      <c r="D55" s="298"/>
      <c r="E55" s="299">
        <f>E56</f>
        <v>61308.399999999994</v>
      </c>
    </row>
    <row r="56" spans="1:5" ht="17.25" customHeight="1">
      <c r="A56" s="25" t="s">
        <v>29</v>
      </c>
      <c r="B56" s="52">
        <v>503</v>
      </c>
      <c r="C56" s="32"/>
      <c r="D56" s="32"/>
      <c r="E56" s="33">
        <f>E57+E59+E61+E71++E73+E75+E77+E79+E63+E65+E67+E69</f>
        <v>61308.399999999994</v>
      </c>
    </row>
    <row r="57" spans="1:5" s="154" customFormat="1" ht="33.75" customHeight="1">
      <c r="A57" s="287" t="s">
        <v>105</v>
      </c>
      <c r="B57" s="268">
        <v>503</v>
      </c>
      <c r="C57" s="158" t="s">
        <v>421</v>
      </c>
      <c r="D57" s="158"/>
      <c r="E57" s="269">
        <f>E58</f>
        <v>26652.5</v>
      </c>
    </row>
    <row r="58" spans="1:6" ht="16.5" customHeight="1">
      <c r="A58" s="281" t="s">
        <v>383</v>
      </c>
      <c r="B58" s="52">
        <v>503</v>
      </c>
      <c r="C58" s="32" t="s">
        <v>421</v>
      </c>
      <c r="D58" s="32" t="s">
        <v>371</v>
      </c>
      <c r="E58" s="33">
        <v>26652.5</v>
      </c>
      <c r="F58">
        <v>-7080.1</v>
      </c>
    </row>
    <row r="59" spans="1:5" s="154" customFormat="1" ht="17.25" customHeight="1">
      <c r="A59" s="284" t="s">
        <v>44</v>
      </c>
      <c r="B59" s="268">
        <v>503</v>
      </c>
      <c r="C59" s="158" t="s">
        <v>422</v>
      </c>
      <c r="D59" s="158"/>
      <c r="E59" s="269">
        <f>E60</f>
        <v>9304.6</v>
      </c>
    </row>
    <row r="60" spans="1:6" ht="18.75" customHeight="1">
      <c r="A60" s="281" t="s">
        <v>383</v>
      </c>
      <c r="B60" s="52">
        <v>503</v>
      </c>
      <c r="C60" s="32" t="s">
        <v>422</v>
      </c>
      <c r="D60" s="32" t="s">
        <v>371</v>
      </c>
      <c r="E60" s="33">
        <v>9304.6</v>
      </c>
      <c r="F60">
        <v>600</v>
      </c>
    </row>
    <row r="61" spans="1:5" s="154" customFormat="1" ht="34.5" customHeight="1">
      <c r="A61" s="287" t="s">
        <v>115</v>
      </c>
      <c r="B61" s="268">
        <v>503</v>
      </c>
      <c r="C61" s="158" t="s">
        <v>423</v>
      </c>
      <c r="D61" s="158"/>
      <c r="E61" s="269">
        <f>E62</f>
        <v>2045.2</v>
      </c>
    </row>
    <row r="62" spans="1:6" ht="19.5" customHeight="1">
      <c r="A62" s="281" t="s">
        <v>383</v>
      </c>
      <c r="B62" s="52">
        <v>503</v>
      </c>
      <c r="C62" s="32" t="s">
        <v>423</v>
      </c>
      <c r="D62" s="32" t="s">
        <v>371</v>
      </c>
      <c r="E62" s="33">
        <v>2045.2</v>
      </c>
      <c r="F62">
        <v>324.5</v>
      </c>
    </row>
    <row r="63" spans="1:5" s="154" customFormat="1" ht="20.25" customHeight="1">
      <c r="A63" s="273" t="s">
        <v>125</v>
      </c>
      <c r="B63" s="268">
        <v>503</v>
      </c>
      <c r="C63" s="158" t="s">
        <v>424</v>
      </c>
      <c r="D63" s="158"/>
      <c r="E63" s="269">
        <f>E64</f>
        <v>2237.1</v>
      </c>
    </row>
    <row r="64" spans="1:6" ht="17.25" customHeight="1">
      <c r="A64" s="281" t="s">
        <v>383</v>
      </c>
      <c r="B64" s="52">
        <v>503</v>
      </c>
      <c r="C64" s="32" t="s">
        <v>424</v>
      </c>
      <c r="D64" s="32" t="s">
        <v>371</v>
      </c>
      <c r="E64" s="33">
        <v>2237.1</v>
      </c>
      <c r="F64">
        <v>127.8</v>
      </c>
    </row>
    <row r="65" spans="1:5" s="154" customFormat="1" ht="45.75" customHeight="1">
      <c r="A65" s="287" t="s">
        <v>400</v>
      </c>
      <c r="B65" s="268">
        <v>503</v>
      </c>
      <c r="C65" s="158" t="s">
        <v>425</v>
      </c>
      <c r="D65" s="158"/>
      <c r="E65" s="269">
        <f>E66</f>
        <v>241.9</v>
      </c>
    </row>
    <row r="66" spans="1:6" ht="16.5" customHeight="1">
      <c r="A66" s="281" t="s">
        <v>383</v>
      </c>
      <c r="B66" s="52">
        <v>503</v>
      </c>
      <c r="C66" s="32" t="s">
        <v>425</v>
      </c>
      <c r="D66" s="32" t="s">
        <v>371</v>
      </c>
      <c r="E66" s="33">
        <v>241.9</v>
      </c>
      <c r="F66">
        <v>100</v>
      </c>
    </row>
    <row r="67" spans="1:5" s="154" customFormat="1" ht="19.5" customHeight="1">
      <c r="A67" s="290" t="s">
        <v>353</v>
      </c>
      <c r="B67" s="268">
        <v>503</v>
      </c>
      <c r="C67" s="158" t="s">
        <v>426</v>
      </c>
      <c r="D67" s="158"/>
      <c r="E67" s="269">
        <f>E68</f>
        <v>2707.7</v>
      </c>
    </row>
    <row r="68" spans="1:6" ht="19.5" customHeight="1">
      <c r="A68" s="281" t="s">
        <v>383</v>
      </c>
      <c r="B68" s="52">
        <v>503</v>
      </c>
      <c r="C68" s="32" t="s">
        <v>427</v>
      </c>
      <c r="D68" s="32" t="s">
        <v>371</v>
      </c>
      <c r="E68" s="33">
        <v>2707.7</v>
      </c>
      <c r="F68">
        <v>-692.3</v>
      </c>
    </row>
    <row r="69" spans="1:5" s="154" customFormat="1" ht="29.25" customHeight="1">
      <c r="A69" s="290" t="s">
        <v>462</v>
      </c>
      <c r="B69" s="52">
        <v>503</v>
      </c>
      <c r="C69" s="32" t="s">
        <v>463</v>
      </c>
      <c r="D69" s="158"/>
      <c r="E69" s="269">
        <f>E70</f>
        <v>700</v>
      </c>
    </row>
    <row r="70" spans="1:6" ht="19.5" customHeight="1">
      <c r="A70" s="281" t="s">
        <v>383</v>
      </c>
      <c r="B70" s="52">
        <v>503</v>
      </c>
      <c r="C70" s="32" t="s">
        <v>463</v>
      </c>
      <c r="D70" s="32" t="s">
        <v>371</v>
      </c>
      <c r="E70" s="33">
        <v>700</v>
      </c>
      <c r="F70">
        <v>700</v>
      </c>
    </row>
    <row r="71" spans="1:5" s="154" customFormat="1" ht="20.25" customHeight="1">
      <c r="A71" s="273" t="s">
        <v>213</v>
      </c>
      <c r="B71" s="268">
        <v>503</v>
      </c>
      <c r="C71" s="158" t="s">
        <v>428</v>
      </c>
      <c r="D71" s="158"/>
      <c r="E71" s="269">
        <f>E72</f>
        <v>15211.4</v>
      </c>
    </row>
    <row r="72" spans="1:6" ht="16.5" customHeight="1">
      <c r="A72" s="281" t="s">
        <v>383</v>
      </c>
      <c r="B72" s="52">
        <v>503</v>
      </c>
      <c r="C72" s="32" t="s">
        <v>428</v>
      </c>
      <c r="D72" s="32" t="s">
        <v>371</v>
      </c>
      <c r="E72" s="33">
        <v>15211.4</v>
      </c>
      <c r="F72">
        <v>96</v>
      </c>
    </row>
    <row r="73" spans="1:5" s="154" customFormat="1" ht="20.25" customHeight="1">
      <c r="A73" s="273" t="s">
        <v>45</v>
      </c>
      <c r="B73" s="268">
        <v>503</v>
      </c>
      <c r="C73" s="158" t="s">
        <v>429</v>
      </c>
      <c r="D73" s="158"/>
      <c r="E73" s="269">
        <f>E74</f>
        <v>100</v>
      </c>
    </row>
    <row r="74" spans="1:5" ht="19.5" customHeight="1">
      <c r="A74" s="281" t="s">
        <v>383</v>
      </c>
      <c r="B74" s="52">
        <v>503</v>
      </c>
      <c r="C74" s="32" t="s">
        <v>429</v>
      </c>
      <c r="D74" s="32" t="s">
        <v>371</v>
      </c>
      <c r="E74" s="33">
        <v>100</v>
      </c>
    </row>
    <row r="75" spans="1:5" s="154" customFormat="1" ht="19.5" customHeight="1">
      <c r="A75" s="273" t="s">
        <v>211</v>
      </c>
      <c r="B75" s="268">
        <v>503</v>
      </c>
      <c r="C75" s="158" t="s">
        <v>430</v>
      </c>
      <c r="D75" s="158"/>
      <c r="E75" s="269">
        <f>E76</f>
        <v>1768</v>
      </c>
    </row>
    <row r="76" spans="1:6" ht="19.5" customHeight="1">
      <c r="A76" s="281" t="s">
        <v>383</v>
      </c>
      <c r="B76" s="52">
        <v>503</v>
      </c>
      <c r="C76" s="32" t="s">
        <v>430</v>
      </c>
      <c r="D76" s="32" t="s">
        <v>371</v>
      </c>
      <c r="E76" s="33">
        <v>1768</v>
      </c>
      <c r="F76">
        <v>435.3</v>
      </c>
    </row>
    <row r="77" spans="1:5" s="295" customFormat="1" ht="19.5" customHeight="1">
      <c r="A77" s="291" t="s">
        <v>212</v>
      </c>
      <c r="B77" s="292">
        <v>503</v>
      </c>
      <c r="C77" s="293" t="s">
        <v>431</v>
      </c>
      <c r="D77" s="293"/>
      <c r="E77" s="294">
        <f>E78</f>
        <v>240</v>
      </c>
    </row>
    <row r="78" spans="1:5" ht="19.5" customHeight="1">
      <c r="A78" s="281" t="s">
        <v>383</v>
      </c>
      <c r="B78" s="52">
        <v>503</v>
      </c>
      <c r="C78" s="32" t="s">
        <v>431</v>
      </c>
      <c r="D78" s="32" t="s">
        <v>371</v>
      </c>
      <c r="E78" s="33">
        <v>240</v>
      </c>
    </row>
    <row r="79" spans="1:5" s="154" customFormat="1" ht="19.5" customHeight="1">
      <c r="A79" s="273" t="s">
        <v>224</v>
      </c>
      <c r="B79" s="268">
        <v>503</v>
      </c>
      <c r="C79" s="158" t="s">
        <v>432</v>
      </c>
      <c r="D79" s="158"/>
      <c r="E79" s="269">
        <f>E80</f>
        <v>100</v>
      </c>
    </row>
    <row r="80" spans="1:5" ht="19.5" customHeight="1">
      <c r="A80" s="281" t="s">
        <v>383</v>
      </c>
      <c r="B80" s="52">
        <v>503</v>
      </c>
      <c r="C80" s="32" t="s">
        <v>432</v>
      </c>
      <c r="D80" s="32" t="s">
        <v>371</v>
      </c>
      <c r="E80" s="33">
        <v>100</v>
      </c>
    </row>
    <row r="81" spans="1:5" ht="16.5" customHeight="1">
      <c r="A81" s="273" t="s">
        <v>96</v>
      </c>
      <c r="B81" s="268">
        <v>700</v>
      </c>
      <c r="C81" s="50"/>
      <c r="D81" s="50"/>
      <c r="E81" s="269">
        <f>E82+E85</f>
        <v>1134.5</v>
      </c>
    </row>
    <row r="82" spans="1:5" ht="20.25" customHeight="1">
      <c r="A82" s="273" t="s">
        <v>351</v>
      </c>
      <c r="B82" s="268">
        <v>705</v>
      </c>
      <c r="C82" s="158"/>
      <c r="D82" s="158"/>
      <c r="E82" s="269">
        <f>E83</f>
        <v>162</v>
      </c>
    </row>
    <row r="83" spans="1:5" s="154" customFormat="1" ht="46.5" customHeight="1">
      <c r="A83" s="273" t="s">
        <v>395</v>
      </c>
      <c r="B83" s="268">
        <v>705</v>
      </c>
      <c r="C83" s="158" t="s">
        <v>433</v>
      </c>
      <c r="D83" s="158"/>
      <c r="E83" s="269">
        <f>E84</f>
        <v>162</v>
      </c>
    </row>
    <row r="84" spans="1:5" ht="16.5" customHeight="1">
      <c r="A84" s="281" t="s">
        <v>383</v>
      </c>
      <c r="B84" s="52">
        <v>705</v>
      </c>
      <c r="C84" s="32" t="s">
        <v>433</v>
      </c>
      <c r="D84" s="32" t="s">
        <v>371</v>
      </c>
      <c r="E84" s="33">
        <v>162</v>
      </c>
    </row>
    <row r="85" spans="1:5" ht="18" customHeight="1">
      <c r="A85" s="273" t="s">
        <v>21</v>
      </c>
      <c r="B85" s="268">
        <v>707</v>
      </c>
      <c r="C85" s="158"/>
      <c r="D85" s="158"/>
      <c r="E85" s="269">
        <f>E86+E94+E88+E90</f>
        <v>972.5</v>
      </c>
    </row>
    <row r="86" spans="1:5" s="154" customFormat="1" ht="30">
      <c r="A86" s="273" t="s">
        <v>108</v>
      </c>
      <c r="B86" s="268">
        <v>707</v>
      </c>
      <c r="C86" s="158" t="s">
        <v>434</v>
      </c>
      <c r="D86" s="158"/>
      <c r="E86" s="269">
        <f>E87</f>
        <v>506.5</v>
      </c>
    </row>
    <row r="87" spans="1:5" ht="16.5" customHeight="1">
      <c r="A87" s="281" t="s">
        <v>383</v>
      </c>
      <c r="B87" s="52">
        <v>707</v>
      </c>
      <c r="C87" s="32" t="s">
        <v>434</v>
      </c>
      <c r="D87" s="32" t="s">
        <v>371</v>
      </c>
      <c r="E87" s="33">
        <v>506.5</v>
      </c>
    </row>
    <row r="88" spans="1:5" s="154" customFormat="1" ht="30" customHeight="1">
      <c r="A88" s="273" t="s">
        <v>435</v>
      </c>
      <c r="B88" s="268">
        <v>707</v>
      </c>
      <c r="C88" s="158" t="s">
        <v>436</v>
      </c>
      <c r="D88" s="158"/>
      <c r="E88" s="269">
        <f>E89</f>
        <v>216</v>
      </c>
    </row>
    <row r="89" spans="1:5" ht="18.75" customHeight="1">
      <c r="A89" s="281" t="s">
        <v>383</v>
      </c>
      <c r="B89" s="52">
        <v>707</v>
      </c>
      <c r="C89" s="32" t="s">
        <v>436</v>
      </c>
      <c r="D89" s="32" t="s">
        <v>371</v>
      </c>
      <c r="E89" s="33">
        <v>216</v>
      </c>
    </row>
    <row r="90" spans="1:5" s="154" customFormat="1" ht="29.25" customHeight="1">
      <c r="A90" s="273" t="s">
        <v>437</v>
      </c>
      <c r="B90" s="268">
        <v>707</v>
      </c>
      <c r="C90" s="158" t="s">
        <v>417</v>
      </c>
      <c r="D90" s="158"/>
      <c r="E90" s="269">
        <f>E91</f>
        <v>100</v>
      </c>
    </row>
    <row r="91" spans="1:5" ht="18.75" customHeight="1">
      <c r="A91" s="281" t="s">
        <v>383</v>
      </c>
      <c r="B91" s="52">
        <v>707</v>
      </c>
      <c r="C91" s="32" t="s">
        <v>417</v>
      </c>
      <c r="D91" s="32" t="s">
        <v>371</v>
      </c>
      <c r="E91" s="33">
        <v>100</v>
      </c>
    </row>
    <row r="92" spans="1:5" s="10" customFormat="1" ht="29.25" customHeight="1">
      <c r="A92" s="273" t="s">
        <v>441</v>
      </c>
      <c r="B92" s="268">
        <v>707</v>
      </c>
      <c r="C92" s="158" t="s">
        <v>442</v>
      </c>
      <c r="D92" s="158"/>
      <c r="E92" s="269">
        <f>E93</f>
        <v>150</v>
      </c>
    </row>
    <row r="93" spans="1:5" s="20" customFormat="1" ht="28.5" customHeight="1">
      <c r="A93" s="45" t="s">
        <v>396</v>
      </c>
      <c r="B93" s="52">
        <v>707</v>
      </c>
      <c r="C93" s="32" t="s">
        <v>442</v>
      </c>
      <c r="D93" s="32" t="s">
        <v>371</v>
      </c>
      <c r="E93" s="33">
        <v>150</v>
      </c>
    </row>
    <row r="94" spans="1:5" s="154" customFormat="1" ht="44.25" customHeight="1">
      <c r="A94" s="273" t="s">
        <v>438</v>
      </c>
      <c r="B94" s="268">
        <v>707</v>
      </c>
      <c r="C94" s="158" t="s">
        <v>439</v>
      </c>
      <c r="D94" s="158"/>
      <c r="E94" s="269">
        <f>E95</f>
        <v>150</v>
      </c>
    </row>
    <row r="95" spans="1:5" ht="18.75" customHeight="1">
      <c r="A95" s="281" t="s">
        <v>383</v>
      </c>
      <c r="B95" s="52">
        <v>707</v>
      </c>
      <c r="C95" s="32" t="s">
        <v>439</v>
      </c>
      <c r="D95" s="32" t="s">
        <v>371</v>
      </c>
      <c r="E95" s="33">
        <v>150</v>
      </c>
    </row>
    <row r="96" spans="1:5" ht="17.25" customHeight="1">
      <c r="A96" s="273" t="s">
        <v>117</v>
      </c>
      <c r="B96" s="268">
        <v>800</v>
      </c>
      <c r="C96" s="158"/>
      <c r="D96" s="158"/>
      <c r="E96" s="269">
        <f>E97+E100</f>
        <v>4856.9</v>
      </c>
    </row>
    <row r="97" spans="1:5" ht="15">
      <c r="A97" s="25" t="s">
        <v>98</v>
      </c>
      <c r="B97" s="52">
        <v>801</v>
      </c>
      <c r="C97" s="32" t="s">
        <v>440</v>
      </c>
      <c r="D97" s="32"/>
      <c r="E97" s="33">
        <f>E98</f>
        <v>3890.4</v>
      </c>
    </row>
    <row r="98" spans="1:5" s="154" customFormat="1" ht="27.75" customHeight="1">
      <c r="A98" s="273" t="s">
        <v>99</v>
      </c>
      <c r="B98" s="268">
        <v>801</v>
      </c>
      <c r="C98" s="158" t="s">
        <v>440</v>
      </c>
      <c r="D98" s="158"/>
      <c r="E98" s="269">
        <f>E99</f>
        <v>3890.4</v>
      </c>
    </row>
    <row r="99" spans="1:5" ht="17.25" customHeight="1">
      <c r="A99" s="281" t="s">
        <v>383</v>
      </c>
      <c r="B99" s="52">
        <v>801</v>
      </c>
      <c r="C99" s="32" t="s">
        <v>440</v>
      </c>
      <c r="D99" s="32" t="s">
        <v>371</v>
      </c>
      <c r="E99" s="33">
        <v>3890.4</v>
      </c>
    </row>
    <row r="100" spans="1:5" s="20" customFormat="1" ht="17.25" customHeight="1">
      <c r="A100" s="273" t="s">
        <v>222</v>
      </c>
      <c r="B100" s="268">
        <v>804</v>
      </c>
      <c r="C100" s="32"/>
      <c r="D100" s="32"/>
      <c r="E100" s="269">
        <f>E101+E103</f>
        <v>966.5</v>
      </c>
    </row>
    <row r="101" spans="1:5" s="10" customFormat="1" ht="29.25" customHeight="1">
      <c r="A101" s="273" t="s">
        <v>441</v>
      </c>
      <c r="B101" s="268">
        <v>804</v>
      </c>
      <c r="C101" s="158" t="s">
        <v>442</v>
      </c>
      <c r="D101" s="158"/>
      <c r="E101" s="269">
        <f>E102</f>
        <v>150</v>
      </c>
    </row>
    <row r="102" spans="1:5" s="20" customFormat="1" ht="28.5" customHeight="1">
      <c r="A102" s="45" t="s">
        <v>396</v>
      </c>
      <c r="B102" s="52">
        <v>804</v>
      </c>
      <c r="C102" s="32" t="s">
        <v>442</v>
      </c>
      <c r="D102" s="32" t="s">
        <v>371</v>
      </c>
      <c r="E102" s="33">
        <v>150</v>
      </c>
    </row>
    <row r="103" spans="1:5" s="154" customFormat="1" ht="29.25" customHeight="1">
      <c r="A103" s="273" t="s">
        <v>443</v>
      </c>
      <c r="B103" s="268">
        <v>804</v>
      </c>
      <c r="C103" s="158" t="s">
        <v>444</v>
      </c>
      <c r="D103" s="158"/>
      <c r="E103" s="269">
        <f>E104</f>
        <v>816.5</v>
      </c>
    </row>
    <row r="104" spans="1:5" ht="17.25" customHeight="1">
      <c r="A104" s="281" t="s">
        <v>383</v>
      </c>
      <c r="B104" s="52">
        <v>804</v>
      </c>
      <c r="C104" s="32" t="s">
        <v>444</v>
      </c>
      <c r="D104" s="32" t="s">
        <v>371</v>
      </c>
      <c r="E104" s="33">
        <v>816.5</v>
      </c>
    </row>
    <row r="105" spans="1:5" ht="17.25" customHeight="1">
      <c r="A105" s="273" t="s">
        <v>100</v>
      </c>
      <c r="B105" s="268">
        <v>1000</v>
      </c>
      <c r="C105" s="158"/>
      <c r="D105" s="158"/>
      <c r="E105" s="269">
        <f>E106+E109</f>
        <v>18480.5</v>
      </c>
    </row>
    <row r="106" spans="1:5" ht="18.75" customHeight="1">
      <c r="A106" s="45" t="s">
        <v>397</v>
      </c>
      <c r="B106" s="52">
        <v>1003</v>
      </c>
      <c r="C106" s="32"/>
      <c r="D106" s="32"/>
      <c r="E106" s="33">
        <f>E107</f>
        <v>0</v>
      </c>
    </row>
    <row r="107" spans="1:5" s="154" customFormat="1" ht="30">
      <c r="A107" s="273" t="s">
        <v>398</v>
      </c>
      <c r="B107" s="268">
        <v>1003</v>
      </c>
      <c r="C107" s="158" t="s">
        <v>445</v>
      </c>
      <c r="D107" s="158"/>
      <c r="E107" s="269">
        <f>E108</f>
        <v>0</v>
      </c>
    </row>
    <row r="108" spans="1:5" ht="17.25" customHeight="1">
      <c r="A108" s="45" t="s">
        <v>374</v>
      </c>
      <c r="B108" s="52">
        <v>1003</v>
      </c>
      <c r="C108" s="32" t="s">
        <v>445</v>
      </c>
      <c r="D108" s="32" t="s">
        <v>375</v>
      </c>
      <c r="E108" s="33">
        <v>0</v>
      </c>
    </row>
    <row r="109" spans="1:5" ht="18" customHeight="1">
      <c r="A109" s="273" t="s">
        <v>101</v>
      </c>
      <c r="B109" s="268">
        <v>1004</v>
      </c>
      <c r="C109" s="32"/>
      <c r="D109" s="32"/>
      <c r="E109" s="269">
        <f>E110+E113+E116+E118</f>
        <v>18480.5</v>
      </c>
    </row>
    <row r="110" spans="1:5" s="154" customFormat="1" ht="30" customHeight="1">
      <c r="A110" s="273" t="s">
        <v>455</v>
      </c>
      <c r="B110" s="268">
        <v>1004</v>
      </c>
      <c r="C110" s="158" t="s">
        <v>454</v>
      </c>
      <c r="D110" s="158"/>
      <c r="E110" s="269">
        <f>E111+E112</f>
        <v>1767.2</v>
      </c>
    </row>
    <row r="111" spans="1:5" ht="29.25" customHeight="1">
      <c r="A111" s="45" t="s">
        <v>378</v>
      </c>
      <c r="B111" s="52">
        <v>1004</v>
      </c>
      <c r="C111" s="32" t="s">
        <v>454</v>
      </c>
      <c r="D111" s="32" t="s">
        <v>379</v>
      </c>
      <c r="E111" s="33">
        <v>138.8</v>
      </c>
    </row>
    <row r="112" spans="1:6" ht="15.75" customHeight="1">
      <c r="A112" s="281" t="s">
        <v>383</v>
      </c>
      <c r="B112" s="52">
        <v>1004</v>
      </c>
      <c r="C112" s="32" t="s">
        <v>454</v>
      </c>
      <c r="D112" s="32" t="s">
        <v>371</v>
      </c>
      <c r="E112" s="33">
        <v>1628.4</v>
      </c>
      <c r="F112">
        <v>-1.6</v>
      </c>
    </row>
    <row r="113" spans="1:5" s="154" customFormat="1" ht="28.5" customHeight="1">
      <c r="A113" s="273" t="s">
        <v>453</v>
      </c>
      <c r="B113" s="260">
        <v>1004</v>
      </c>
      <c r="C113" s="261" t="s">
        <v>452</v>
      </c>
      <c r="D113" s="261"/>
      <c r="E113" s="262">
        <f>E114+E115</f>
        <v>3724</v>
      </c>
    </row>
    <row r="114" spans="1:5" ht="30.75" customHeight="1">
      <c r="A114" s="45" t="s">
        <v>378</v>
      </c>
      <c r="B114" s="56">
        <v>1004</v>
      </c>
      <c r="C114" s="57" t="s">
        <v>452</v>
      </c>
      <c r="D114" s="57" t="s">
        <v>379</v>
      </c>
      <c r="E114" s="58">
        <v>3469</v>
      </c>
    </row>
    <row r="115" spans="1:5" ht="20.25" customHeight="1">
      <c r="A115" s="281" t="s">
        <v>383</v>
      </c>
      <c r="B115" s="56">
        <v>1004</v>
      </c>
      <c r="C115" s="57" t="s">
        <v>452</v>
      </c>
      <c r="D115" s="57" t="s">
        <v>371</v>
      </c>
      <c r="E115" s="58">
        <v>255</v>
      </c>
    </row>
    <row r="116" spans="1:5" s="154" customFormat="1" ht="30" customHeight="1">
      <c r="A116" s="290" t="s">
        <v>451</v>
      </c>
      <c r="B116" s="260">
        <v>1004</v>
      </c>
      <c r="C116" s="261" t="s">
        <v>449</v>
      </c>
      <c r="D116" s="261"/>
      <c r="E116" s="262">
        <f>E117</f>
        <v>8681</v>
      </c>
    </row>
    <row r="117" spans="1:5" ht="15.75" customHeight="1">
      <c r="A117" s="45" t="s">
        <v>374</v>
      </c>
      <c r="B117" s="56">
        <v>1004</v>
      </c>
      <c r="C117" s="57" t="s">
        <v>449</v>
      </c>
      <c r="D117" s="57" t="s">
        <v>375</v>
      </c>
      <c r="E117" s="58">
        <v>8681</v>
      </c>
    </row>
    <row r="118" spans="1:5" s="154" customFormat="1" ht="27.75" customHeight="1">
      <c r="A118" s="273" t="s">
        <v>450</v>
      </c>
      <c r="B118" s="260">
        <v>1004</v>
      </c>
      <c r="C118" s="261" t="s">
        <v>448</v>
      </c>
      <c r="D118" s="261"/>
      <c r="E118" s="262">
        <f>E119</f>
        <v>4308.3</v>
      </c>
    </row>
    <row r="119" spans="1:5" ht="15.75" customHeight="1">
      <c r="A119" s="45" t="s">
        <v>374</v>
      </c>
      <c r="B119" s="56">
        <v>1004</v>
      </c>
      <c r="C119" s="57" t="s">
        <v>448</v>
      </c>
      <c r="D119" s="57" t="s">
        <v>375</v>
      </c>
      <c r="E119" s="58">
        <v>4308.3</v>
      </c>
    </row>
    <row r="120" spans="1:5" ht="17.25" customHeight="1">
      <c r="A120" s="284" t="s">
        <v>109</v>
      </c>
      <c r="B120" s="268">
        <v>1100</v>
      </c>
      <c r="C120" s="158"/>
      <c r="D120" s="158"/>
      <c r="E120" s="269">
        <f>E121</f>
        <v>771.7</v>
      </c>
    </row>
    <row r="121" spans="1:5" ht="15.75" customHeight="1">
      <c r="A121" s="285" t="s">
        <v>110</v>
      </c>
      <c r="B121" s="52">
        <v>1102</v>
      </c>
      <c r="C121" s="39" t="s">
        <v>447</v>
      </c>
      <c r="D121" s="32"/>
      <c r="E121" s="33">
        <f>E122</f>
        <v>771.7</v>
      </c>
    </row>
    <row r="122" spans="1:5" ht="45.75" customHeight="1">
      <c r="A122" s="45" t="s">
        <v>402</v>
      </c>
      <c r="B122" s="52">
        <v>1102</v>
      </c>
      <c r="C122" s="39" t="s">
        <v>447</v>
      </c>
      <c r="D122" s="32"/>
      <c r="E122" s="33">
        <f>E123</f>
        <v>771.7</v>
      </c>
    </row>
    <row r="123" spans="1:5" ht="18" customHeight="1">
      <c r="A123" s="281" t="s">
        <v>383</v>
      </c>
      <c r="B123" s="63">
        <v>1102</v>
      </c>
      <c r="C123" s="39" t="s">
        <v>447</v>
      </c>
      <c r="D123" s="39" t="s">
        <v>371</v>
      </c>
      <c r="E123" s="33">
        <v>771.7</v>
      </c>
    </row>
    <row r="124" spans="1:5" ht="15.75" customHeight="1">
      <c r="A124" s="273" t="s">
        <v>111</v>
      </c>
      <c r="B124" s="268">
        <v>1200</v>
      </c>
      <c r="C124" s="50"/>
      <c r="D124" s="50"/>
      <c r="E124" s="269">
        <f>E125</f>
        <v>296.2</v>
      </c>
    </row>
    <row r="125" spans="1:5" ht="17.25" customHeight="1">
      <c r="A125" s="285" t="s">
        <v>24</v>
      </c>
      <c r="B125" s="52">
        <v>1202</v>
      </c>
      <c r="C125" s="32" t="s">
        <v>446</v>
      </c>
      <c r="D125" s="27"/>
      <c r="E125" s="33">
        <f>E126</f>
        <v>296.2</v>
      </c>
    </row>
    <row r="126" spans="1:5" ht="18" customHeight="1">
      <c r="A126" s="45" t="s">
        <v>401</v>
      </c>
      <c r="B126" s="52">
        <v>1202</v>
      </c>
      <c r="C126" s="32" t="s">
        <v>446</v>
      </c>
      <c r="D126" s="32"/>
      <c r="E126" s="33">
        <f>E127</f>
        <v>296.2</v>
      </c>
    </row>
    <row r="127" spans="1:5" ht="16.5" customHeight="1">
      <c r="A127" s="281" t="s">
        <v>383</v>
      </c>
      <c r="B127" s="52">
        <v>1202</v>
      </c>
      <c r="C127" s="32" t="s">
        <v>446</v>
      </c>
      <c r="D127" s="32" t="s">
        <v>371</v>
      </c>
      <c r="E127" s="33">
        <v>296.2</v>
      </c>
    </row>
    <row r="128" spans="1:5" ht="15" customHeight="1">
      <c r="A128" s="79" t="s">
        <v>104</v>
      </c>
      <c r="B128" s="80"/>
      <c r="C128" s="81"/>
      <c r="D128" s="81"/>
      <c r="E128" s="82">
        <f>E33+E47+E51+E55+E81+E96+E105+E120+E124+E36+E11+E24</f>
        <v>113440.99999999999</v>
      </c>
    </row>
    <row r="131" ht="15">
      <c r="E131" s="148"/>
    </row>
    <row r="133" ht="12.75">
      <c r="E133" s="146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174</v>
      </c>
    </row>
    <row r="2" ht="12.75">
      <c r="B2" s="11"/>
    </row>
    <row r="3" spans="2:6" ht="12.75">
      <c r="B3" s="1"/>
      <c r="C3" s="434">
        <v>2012</v>
      </c>
      <c r="D3" s="432"/>
      <c r="E3" s="434">
        <v>2013</v>
      </c>
      <c r="F3" s="435"/>
    </row>
    <row r="4" spans="2:6" ht="12.75">
      <c r="B4" s="3"/>
      <c r="C4" s="106" t="s">
        <v>130</v>
      </c>
      <c r="D4" s="93" t="s">
        <v>127</v>
      </c>
      <c r="E4" s="99" t="s">
        <v>131</v>
      </c>
      <c r="F4" s="15" t="s">
        <v>127</v>
      </c>
    </row>
    <row r="5" spans="2:6" ht="16.5">
      <c r="B5" s="107" t="s">
        <v>0</v>
      </c>
      <c r="C5" s="4">
        <f>C6+C22+C24</f>
        <v>23672.600000000002</v>
      </c>
      <c r="D5" s="88">
        <f>ROUND(C5/C62*100,1)</f>
        <v>23</v>
      </c>
      <c r="E5" s="103">
        <f>E6+E22+E24</f>
        <v>22318</v>
      </c>
      <c r="F5" s="105">
        <f>ROUND(E5/E62*100,1)</f>
        <v>18.6</v>
      </c>
    </row>
    <row r="6" spans="2:6" ht="16.5">
      <c r="B6" s="108" t="s">
        <v>128</v>
      </c>
      <c r="C6" s="101">
        <f>C7+C14</f>
        <v>21337.600000000002</v>
      </c>
      <c r="D6" s="132">
        <f>ROUND(C6/C62*100,1)</f>
        <v>20.8</v>
      </c>
      <c r="E6" s="101">
        <f>E7+E14</f>
        <v>20112.4</v>
      </c>
      <c r="F6" s="105">
        <f>ROUND(E6/E62*100,1)</f>
        <v>16.8</v>
      </c>
    </row>
    <row r="7" spans="2:6" ht="16.5">
      <c r="B7" s="109" t="s">
        <v>27</v>
      </c>
      <c r="C7" s="100">
        <f>SUM(C8:C13)</f>
        <v>4020.7</v>
      </c>
      <c r="D7" s="133"/>
      <c r="E7" s="100">
        <f>SUM(E8:E13)</f>
        <v>4470</v>
      </c>
      <c r="F7" s="89"/>
    </row>
    <row r="8" spans="2:6" ht="15.75">
      <c r="B8" s="110" t="s">
        <v>180</v>
      </c>
      <c r="C8" s="5">
        <v>887.4</v>
      </c>
      <c r="E8" s="96">
        <v>965.3</v>
      </c>
      <c r="F8" s="89"/>
    </row>
    <row r="9" spans="2:6" ht="15.75">
      <c r="B9" s="110" t="s">
        <v>181</v>
      </c>
      <c r="C9" s="5">
        <v>770.2</v>
      </c>
      <c r="E9" s="96">
        <v>827.7</v>
      </c>
      <c r="F9" s="89"/>
    </row>
    <row r="10" spans="2:6" ht="15.75">
      <c r="B10" s="110" t="s">
        <v>145</v>
      </c>
      <c r="C10" s="5">
        <v>2084.9</v>
      </c>
      <c r="E10" s="96">
        <v>2307.7</v>
      </c>
      <c r="F10" s="89"/>
    </row>
    <row r="11" spans="2:6" ht="15.75">
      <c r="B11" s="111" t="s">
        <v>182</v>
      </c>
      <c r="C11" s="5">
        <v>0</v>
      </c>
      <c r="E11" s="96">
        <v>89</v>
      </c>
      <c r="F11" s="89"/>
    </row>
    <row r="12" spans="2:6" ht="15.75">
      <c r="B12" s="111" t="s">
        <v>1</v>
      </c>
      <c r="C12" s="5">
        <v>218.2</v>
      </c>
      <c r="E12" s="97">
        <v>220.3</v>
      </c>
      <c r="F12" s="89"/>
    </row>
    <row r="13" spans="2:6" ht="15">
      <c r="B13" s="112" t="s">
        <v>2</v>
      </c>
      <c r="C13" s="13">
        <v>60</v>
      </c>
      <c r="E13" s="96">
        <v>60</v>
      </c>
      <c r="F13" s="89"/>
    </row>
    <row r="14" spans="2:8" s="14" customFormat="1" ht="16.5">
      <c r="B14" s="113" t="s">
        <v>28</v>
      </c>
      <c r="C14" s="123">
        <f>SUM(C15:C19)</f>
        <v>17316.9</v>
      </c>
      <c r="D14" s="130"/>
      <c r="E14" s="102">
        <f>SUM(E15:E20)</f>
        <v>15642.4</v>
      </c>
      <c r="F14" s="91"/>
      <c r="H14" s="96"/>
    </row>
    <row r="15" spans="2:8" ht="15.75">
      <c r="B15" s="110" t="s">
        <v>183</v>
      </c>
      <c r="C15" s="5">
        <v>887.4</v>
      </c>
      <c r="D15" s="150"/>
      <c r="E15" s="96">
        <v>965.3</v>
      </c>
      <c r="F15" s="89"/>
      <c r="H15" s="96"/>
    </row>
    <row r="16" spans="2:8" ht="15.75">
      <c r="B16" s="110" t="s">
        <v>159</v>
      </c>
      <c r="C16" s="5">
        <v>12194.9</v>
      </c>
      <c r="D16" s="150"/>
      <c r="E16" s="96">
        <v>12841.3</v>
      </c>
      <c r="F16" s="89"/>
      <c r="H16" s="149"/>
    </row>
    <row r="17" spans="2:8" ht="15.75">
      <c r="B17" s="110" t="s">
        <v>184</v>
      </c>
      <c r="C17" s="5">
        <v>153</v>
      </c>
      <c r="D17" s="150"/>
      <c r="E17" s="96"/>
      <c r="F17" s="89"/>
      <c r="H17" s="146"/>
    </row>
    <row r="18" spans="2:6" ht="18.75" customHeight="1">
      <c r="B18" s="111" t="s">
        <v>162</v>
      </c>
      <c r="C18" s="5">
        <v>0.6</v>
      </c>
      <c r="E18" s="96">
        <v>0.6</v>
      </c>
      <c r="F18" s="89"/>
    </row>
    <row r="19" spans="2:6" ht="14.25" customHeight="1">
      <c r="B19" s="110" t="s">
        <v>185</v>
      </c>
      <c r="C19" s="5">
        <v>4081</v>
      </c>
      <c r="D19" s="94"/>
      <c r="E19" s="98">
        <v>1835.2</v>
      </c>
      <c r="F19" s="89"/>
    </row>
    <row r="20" spans="2:6" ht="12" customHeight="1">
      <c r="B20" s="110"/>
      <c r="C20" s="5"/>
      <c r="D20" s="94"/>
      <c r="E20" s="98"/>
      <c r="F20" s="89"/>
    </row>
    <row r="21" spans="2:6" ht="12" customHeight="1">
      <c r="B21" s="110" t="s">
        <v>139</v>
      </c>
      <c r="C21" s="5">
        <v>67</v>
      </c>
      <c r="D21" s="94"/>
      <c r="E21" s="98">
        <v>5</v>
      </c>
      <c r="F21" s="89"/>
    </row>
    <row r="22" spans="2:6" ht="18" customHeight="1">
      <c r="B22" s="114" t="s">
        <v>11</v>
      </c>
      <c r="C22" s="86">
        <v>400</v>
      </c>
      <c r="D22" s="129"/>
      <c r="E22" s="86">
        <v>400</v>
      </c>
      <c r="F22" s="89"/>
    </row>
    <row r="23" spans="2:6" ht="12.75">
      <c r="B23" s="115"/>
      <c r="C23" s="5"/>
      <c r="D23" s="94"/>
      <c r="E23" s="5"/>
      <c r="F23" s="89"/>
    </row>
    <row r="24" spans="2:6" ht="15.75">
      <c r="B24" s="116" t="s">
        <v>12</v>
      </c>
      <c r="C24" s="6">
        <f>SUM(C25:C30)</f>
        <v>1935</v>
      </c>
      <c r="D24" s="95">
        <f>ROUND(C24/C62*100,1)</f>
        <v>1.9</v>
      </c>
      <c r="E24" s="6">
        <f>SUM(E25:E30)</f>
        <v>1805.6</v>
      </c>
      <c r="F24" s="90">
        <f>ROUND(E24/E62*100,1)</f>
        <v>1.5</v>
      </c>
    </row>
    <row r="25" spans="2:6" ht="30.75" customHeight="1">
      <c r="B25" s="110" t="s">
        <v>13</v>
      </c>
      <c r="C25" s="13">
        <v>95</v>
      </c>
      <c r="D25" s="95"/>
      <c r="E25" s="5">
        <v>88.6</v>
      </c>
      <c r="F25" s="90"/>
    </row>
    <row r="26" spans="2:6" ht="21" customHeight="1">
      <c r="B26" s="110" t="s">
        <v>14</v>
      </c>
      <c r="C26" s="13">
        <v>250</v>
      </c>
      <c r="D26" s="95"/>
      <c r="E26" s="98">
        <v>250</v>
      </c>
      <c r="F26" s="90"/>
    </row>
    <row r="27" spans="2:6" ht="15.75">
      <c r="B27" s="110" t="s">
        <v>15</v>
      </c>
      <c r="C27" s="13">
        <v>230</v>
      </c>
      <c r="D27" s="94"/>
      <c r="E27" s="98">
        <v>233</v>
      </c>
      <c r="F27" s="90"/>
    </row>
    <row r="28" spans="2:6" ht="15.75">
      <c r="B28" s="117" t="s">
        <v>192</v>
      </c>
      <c r="C28" s="142">
        <v>0</v>
      </c>
      <c r="D28" s="144"/>
      <c r="E28" s="152">
        <v>100</v>
      </c>
      <c r="F28" s="90"/>
    </row>
    <row r="29" spans="2:6" ht="22.5" customHeight="1">
      <c r="B29" s="117" t="s">
        <v>195</v>
      </c>
      <c r="C29" s="126">
        <v>70</v>
      </c>
      <c r="D29" s="94"/>
      <c r="E29" s="152">
        <v>200</v>
      </c>
      <c r="F29" s="90"/>
    </row>
    <row r="30" spans="2:6" ht="21.75" customHeight="1">
      <c r="B30" s="111" t="s">
        <v>129</v>
      </c>
      <c r="C30" s="5">
        <v>1290</v>
      </c>
      <c r="D30" s="94"/>
      <c r="E30" s="152">
        <v>934</v>
      </c>
      <c r="F30" s="90"/>
    </row>
    <row r="31" spans="2:6" ht="24.75" customHeight="1">
      <c r="B31" s="113" t="s">
        <v>17</v>
      </c>
      <c r="C31" s="7">
        <f>C32</f>
        <v>140</v>
      </c>
      <c r="D31" s="134">
        <f>ROUND(C31/C62*100,1)</f>
        <v>0.1</v>
      </c>
      <c r="E31" s="7">
        <f>E32</f>
        <v>140</v>
      </c>
      <c r="F31" s="90">
        <f>ROUND(E31/E62*100,1)</f>
        <v>0.1</v>
      </c>
    </row>
    <row r="32" spans="2:6" ht="28.5" customHeight="1">
      <c r="B32" s="110" t="s">
        <v>34</v>
      </c>
      <c r="C32" s="5">
        <v>140</v>
      </c>
      <c r="D32" s="134"/>
      <c r="E32" s="5">
        <v>140</v>
      </c>
      <c r="F32" s="90"/>
    </row>
    <row r="33" spans="2:6" ht="33" customHeight="1">
      <c r="B33" s="113" t="s">
        <v>135</v>
      </c>
      <c r="C33" s="87">
        <v>203</v>
      </c>
      <c r="D33" s="134">
        <f>ROUND(C33/C62*100,1)</f>
        <v>0.2</v>
      </c>
      <c r="E33" s="6">
        <v>276</v>
      </c>
      <c r="F33" s="90">
        <f>ROUND(E33/E62*100,1)</f>
        <v>0.2</v>
      </c>
    </row>
    <row r="34" spans="2:6" ht="16.5">
      <c r="B34" s="113" t="s">
        <v>29</v>
      </c>
      <c r="C34" s="7">
        <f>SUM(C35:C42)</f>
        <v>57726.3</v>
      </c>
      <c r="D34" s="134">
        <f>ROUND(C34/C62*100,1)</f>
        <v>56.2</v>
      </c>
      <c r="E34" s="7">
        <f>SUM(E35:E43)</f>
        <v>67153.9</v>
      </c>
      <c r="F34" s="90">
        <f>ROUND(E34/E62*100,1)</f>
        <v>56</v>
      </c>
    </row>
    <row r="35" spans="2:6" ht="63" customHeight="1">
      <c r="B35" s="118" t="s">
        <v>18</v>
      </c>
      <c r="C35" s="5">
        <v>21640</v>
      </c>
      <c r="D35" s="134"/>
      <c r="E35" s="98"/>
      <c r="F35" s="90"/>
    </row>
    <row r="36" spans="2:6" ht="22.5" customHeight="1">
      <c r="B36" s="110" t="s">
        <v>35</v>
      </c>
      <c r="C36" s="5">
        <v>7473.2</v>
      </c>
      <c r="D36" s="134"/>
      <c r="E36" s="98">
        <v>66472.4</v>
      </c>
      <c r="F36" s="90"/>
    </row>
    <row r="37" spans="2:6" ht="31.5">
      <c r="B37" s="110" t="s">
        <v>31</v>
      </c>
      <c r="C37" s="5">
        <v>1927.8</v>
      </c>
      <c r="D37" s="134"/>
      <c r="E37" s="98"/>
      <c r="F37" s="90"/>
    </row>
    <row r="38" spans="2:6" ht="21.75" customHeight="1">
      <c r="B38" s="110" t="s">
        <v>32</v>
      </c>
      <c r="C38" s="5">
        <v>22320.9</v>
      </c>
      <c r="D38" s="134"/>
      <c r="E38" s="98"/>
      <c r="F38" s="90"/>
    </row>
    <row r="39" spans="2:6" ht="39.75" customHeight="1">
      <c r="B39" s="110" t="s">
        <v>133</v>
      </c>
      <c r="C39" s="5">
        <v>100</v>
      </c>
      <c r="D39" s="134"/>
      <c r="E39" s="98"/>
      <c r="F39" s="90"/>
    </row>
    <row r="40" spans="2:6" ht="19.5" customHeight="1">
      <c r="B40" s="110" t="s">
        <v>30</v>
      </c>
      <c r="C40" s="5">
        <v>3724.4</v>
      </c>
      <c r="D40" s="134"/>
      <c r="E40" s="98"/>
      <c r="F40" s="90"/>
    </row>
    <row r="41" spans="2:6" ht="15.75">
      <c r="B41" s="111" t="s">
        <v>19</v>
      </c>
      <c r="C41" s="85">
        <v>200</v>
      </c>
      <c r="D41" s="134"/>
      <c r="E41" s="98"/>
      <c r="F41" s="90"/>
    </row>
    <row r="42" spans="2:6" ht="15.75">
      <c r="B42" s="111" t="s">
        <v>193</v>
      </c>
      <c r="C42" s="85">
        <v>340</v>
      </c>
      <c r="D42" s="134"/>
      <c r="E42" s="98">
        <v>181.5</v>
      </c>
      <c r="F42" s="90"/>
    </row>
    <row r="43" spans="2:6" ht="15.75">
      <c r="B43" s="111" t="s">
        <v>194</v>
      </c>
      <c r="C43" s="85"/>
      <c r="D43" s="134"/>
      <c r="E43" s="98">
        <v>500</v>
      </c>
      <c r="F43" s="90"/>
    </row>
    <row r="44" spans="2:6" s="9" customFormat="1" ht="15.75">
      <c r="B44" s="116" t="s">
        <v>20</v>
      </c>
      <c r="C44" s="8">
        <v>170</v>
      </c>
      <c r="D44" s="134">
        <f>ROUND(C44/C62*100,1)</f>
        <v>0.2</v>
      </c>
      <c r="E44" s="8">
        <v>117</v>
      </c>
      <c r="F44" s="90">
        <f>ROUND(E44/E62*100,1)</f>
        <v>0.1</v>
      </c>
    </row>
    <row r="45" spans="2:6" ht="15.75">
      <c r="B45" s="116" t="s">
        <v>21</v>
      </c>
      <c r="C45" s="7">
        <f>C46+C47+C48+C49+C50+C51</f>
        <v>1460</v>
      </c>
      <c r="D45" s="134">
        <f>ROUND(C45/C62*100,1)</f>
        <v>1.4</v>
      </c>
      <c r="E45" s="7">
        <f>SUM(E46:E51)</f>
        <v>3180</v>
      </c>
      <c r="F45" s="90">
        <f>ROUND(E45/E62*100,1)</f>
        <v>2.7</v>
      </c>
    </row>
    <row r="46" spans="2:6" ht="31.5">
      <c r="B46" s="110" t="s">
        <v>36</v>
      </c>
      <c r="C46" s="5">
        <v>540</v>
      </c>
      <c r="D46" s="134"/>
      <c r="E46" s="98">
        <v>1900</v>
      </c>
      <c r="F46" s="90"/>
    </row>
    <row r="47" spans="2:6" ht="15.75">
      <c r="B47" s="110" t="s">
        <v>22</v>
      </c>
      <c r="C47" s="5">
        <v>270</v>
      </c>
      <c r="D47" s="134"/>
      <c r="E47" s="98">
        <v>300</v>
      </c>
      <c r="F47" s="90"/>
    </row>
    <row r="48" spans="2:6" ht="15.75">
      <c r="B48" s="117" t="s">
        <v>186</v>
      </c>
      <c r="C48" s="5">
        <v>200</v>
      </c>
      <c r="D48" s="134"/>
      <c r="E48" s="140">
        <v>300</v>
      </c>
      <c r="F48" s="90"/>
    </row>
    <row r="49" spans="2:6" ht="15.75">
      <c r="B49" s="117" t="s">
        <v>187</v>
      </c>
      <c r="C49" s="5">
        <v>130</v>
      </c>
      <c r="D49" s="134"/>
      <c r="E49" s="140">
        <v>180</v>
      </c>
      <c r="F49" s="90"/>
    </row>
    <row r="50" spans="2:6" ht="15.75">
      <c r="B50" s="117" t="s">
        <v>188</v>
      </c>
      <c r="C50" s="5">
        <v>150</v>
      </c>
      <c r="D50" s="134"/>
      <c r="E50" s="140">
        <v>300</v>
      </c>
      <c r="F50" s="90"/>
    </row>
    <row r="51" spans="2:6" ht="15.75">
      <c r="B51" s="117" t="s">
        <v>189</v>
      </c>
      <c r="C51" s="5">
        <v>170</v>
      </c>
      <c r="D51" s="134"/>
      <c r="E51" s="140">
        <v>200</v>
      </c>
      <c r="F51" s="90"/>
    </row>
    <row r="52" spans="2:6" ht="15.75">
      <c r="B52" s="116" t="s">
        <v>23</v>
      </c>
      <c r="C52" s="7">
        <f>C53</f>
        <v>5797</v>
      </c>
      <c r="D52" s="134">
        <f>ROUND(C52/C62*100,1)</f>
        <v>5.6</v>
      </c>
      <c r="E52" s="7">
        <f>E53</f>
        <v>10100</v>
      </c>
      <c r="F52" s="90">
        <f>ROUND(E52/E62*100,1)</f>
        <v>8.4</v>
      </c>
    </row>
    <row r="53" spans="2:6" ht="31.5">
      <c r="B53" s="110" t="s">
        <v>37</v>
      </c>
      <c r="C53" s="5">
        <v>5797</v>
      </c>
      <c r="D53" s="134"/>
      <c r="E53" s="140">
        <v>10100</v>
      </c>
      <c r="F53" s="90"/>
    </row>
    <row r="54" spans="2:6" ht="15.75">
      <c r="B54" s="116" t="s">
        <v>24</v>
      </c>
      <c r="C54" s="7">
        <f>C55</f>
        <v>463.6</v>
      </c>
      <c r="D54" s="134">
        <f>ROUND(C54/C62*100,1)</f>
        <v>0.5</v>
      </c>
      <c r="E54" s="7">
        <f>E55</f>
        <v>499.1</v>
      </c>
      <c r="F54" s="90">
        <f>ROUND(E54/E62*100,1)</f>
        <v>0.4</v>
      </c>
    </row>
    <row r="55" spans="2:6" ht="47.25">
      <c r="B55" s="110" t="s">
        <v>134</v>
      </c>
      <c r="C55" s="5">
        <v>463.6</v>
      </c>
      <c r="D55" s="134"/>
      <c r="E55" s="98">
        <v>499.1</v>
      </c>
      <c r="F55" s="90"/>
    </row>
    <row r="56" spans="2:6" ht="15.75">
      <c r="B56" s="116" t="s">
        <v>25</v>
      </c>
      <c r="C56" s="7">
        <f>C57+C58</f>
        <v>1470</v>
      </c>
      <c r="D56" s="134">
        <f>ROUND(C56/C62*100,1)</f>
        <v>1.4</v>
      </c>
      <c r="E56" s="7">
        <f>E57+E58</f>
        <v>1500</v>
      </c>
      <c r="F56" s="90">
        <f>ROUND(E56/E62*100,1)</f>
        <v>1.3</v>
      </c>
    </row>
    <row r="57" spans="2:6" ht="31.5">
      <c r="B57" s="110" t="s">
        <v>26</v>
      </c>
      <c r="C57" s="5">
        <v>1420</v>
      </c>
      <c r="D57" s="94"/>
      <c r="E57" s="98">
        <v>1500</v>
      </c>
      <c r="F57" s="89"/>
    </row>
    <row r="58" spans="2:6" ht="15.75">
      <c r="B58" s="117" t="s">
        <v>186</v>
      </c>
      <c r="C58" s="5">
        <v>50</v>
      </c>
      <c r="D58" s="94"/>
      <c r="E58" s="140">
        <v>0</v>
      </c>
      <c r="F58" s="89"/>
    </row>
    <row r="59" spans="2:6" ht="11.25" customHeight="1">
      <c r="B59" s="115"/>
      <c r="C59" s="5"/>
      <c r="D59" s="95"/>
      <c r="E59" s="98"/>
      <c r="F59" s="89"/>
    </row>
    <row r="60" spans="2:7" s="10" customFormat="1" ht="21.75" customHeight="1">
      <c r="B60" s="119" t="s">
        <v>33</v>
      </c>
      <c r="C60" s="127">
        <f>C5+C31+C33+C34+C44+C45+C52+C54+C56</f>
        <v>91102.50000000001</v>
      </c>
      <c r="D60" s="127"/>
      <c r="E60" s="127">
        <f>E5+E31+E33+E34+E44+E45+E52+E54+E56</f>
        <v>105284</v>
      </c>
      <c r="F60" s="92"/>
      <c r="G60" s="10" t="s">
        <v>190</v>
      </c>
    </row>
    <row r="61" ht="18" customHeight="1">
      <c r="E61" s="2">
        <v>76367</v>
      </c>
    </row>
    <row r="62" spans="2:6" s="17" customFormat="1" ht="20.25" customHeight="1">
      <c r="B62" s="135" t="s">
        <v>136</v>
      </c>
      <c r="C62" s="136">
        <v>102731.4</v>
      </c>
      <c r="D62" s="136"/>
      <c r="E62" s="153">
        <f>E60+14651.3+5</f>
        <v>119940.3</v>
      </c>
      <c r="F62" s="137"/>
    </row>
    <row r="63" ht="12.75">
      <c r="E63" s="2"/>
    </row>
    <row r="64" spans="2:5" ht="12.75">
      <c r="B64" t="s">
        <v>138</v>
      </c>
      <c r="C64">
        <v>12993</v>
      </c>
      <c r="E64" s="2">
        <v>14651.3</v>
      </c>
    </row>
    <row r="65" spans="2:5" ht="12.75">
      <c r="B65" t="s">
        <v>139</v>
      </c>
      <c r="C65">
        <v>67</v>
      </c>
      <c r="E65">
        <v>5</v>
      </c>
    </row>
    <row r="66" spans="2:5" ht="12.75">
      <c r="B66" t="s">
        <v>140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7"/>
      <c r="E1" s="18"/>
      <c r="F1" s="156" t="s">
        <v>341</v>
      </c>
    </row>
    <row r="2" spans="5:6" ht="18" customHeight="1">
      <c r="E2" s="19"/>
      <c r="F2" s="156" t="s">
        <v>217</v>
      </c>
    </row>
    <row r="3" s="21" customFormat="1" ht="15">
      <c r="F3" s="156" t="s">
        <v>226</v>
      </c>
    </row>
    <row r="4" s="21" customFormat="1" ht="15">
      <c r="F4" s="157"/>
    </row>
    <row r="5" spans="2:7" s="21" customFormat="1" ht="15.75">
      <c r="B5" s="9" t="s">
        <v>342</v>
      </c>
      <c r="G5" s="155"/>
    </row>
    <row r="6" ht="15.75">
      <c r="F6" s="18" t="s">
        <v>218</v>
      </c>
    </row>
    <row r="7" spans="1:6" ht="12.75" customHeight="1">
      <c r="A7" s="438" t="s">
        <v>47</v>
      </c>
      <c r="B7" s="440" t="s">
        <v>46</v>
      </c>
      <c r="C7" s="436" t="s">
        <v>48</v>
      </c>
      <c r="D7" s="436" t="s">
        <v>43</v>
      </c>
      <c r="E7" s="436" t="s">
        <v>49</v>
      </c>
      <c r="F7" s="436" t="s">
        <v>50</v>
      </c>
    </row>
    <row r="8" spans="1:6" ht="12.75" customHeight="1">
      <c r="A8" s="439"/>
      <c r="B8" s="441"/>
      <c r="C8" s="437"/>
      <c r="D8" s="437"/>
      <c r="E8" s="437"/>
      <c r="F8" s="437"/>
    </row>
    <row r="9" spans="1:6" ht="15">
      <c r="A9" s="22" t="s">
        <v>51</v>
      </c>
      <c r="B9" s="23" t="s">
        <v>52</v>
      </c>
      <c r="C9" s="62">
        <v>100</v>
      </c>
      <c r="D9" s="64"/>
      <c r="E9" s="64"/>
      <c r="F9" s="65">
        <f>F10+F13</f>
        <v>4885.4</v>
      </c>
    </row>
    <row r="10" spans="1:6" ht="30.75" customHeight="1">
      <c r="A10" s="24" t="s">
        <v>53</v>
      </c>
      <c r="B10" s="68" t="s">
        <v>54</v>
      </c>
      <c r="C10" s="26">
        <v>102</v>
      </c>
      <c r="D10" s="27"/>
      <c r="E10" s="27"/>
      <c r="F10" s="28">
        <f>F11</f>
        <v>1044.3</v>
      </c>
    </row>
    <row r="11" spans="1:6" ht="18.75" customHeight="1">
      <c r="A11" s="29" t="s">
        <v>55</v>
      </c>
      <c r="B11" s="30" t="s">
        <v>199</v>
      </c>
      <c r="C11" s="31">
        <v>102</v>
      </c>
      <c r="D11" s="32" t="s">
        <v>56</v>
      </c>
      <c r="E11" s="32"/>
      <c r="F11" s="33">
        <f>F12</f>
        <v>1044.3</v>
      </c>
    </row>
    <row r="12" spans="1:6" ht="21" customHeight="1">
      <c r="A12" s="29" t="s">
        <v>57</v>
      </c>
      <c r="B12" s="30" t="s">
        <v>344</v>
      </c>
      <c r="C12" s="31">
        <v>102</v>
      </c>
      <c r="D12" s="32" t="s">
        <v>56</v>
      </c>
      <c r="E12" s="32" t="s">
        <v>175</v>
      </c>
      <c r="F12" s="33">
        <v>1044.3</v>
      </c>
    </row>
    <row r="13" spans="1:6" ht="33" customHeight="1">
      <c r="A13" s="24" t="s">
        <v>58</v>
      </c>
      <c r="B13" s="69" t="s">
        <v>59</v>
      </c>
      <c r="C13" s="35">
        <v>103</v>
      </c>
      <c r="D13" s="27"/>
      <c r="E13" s="27"/>
      <c r="F13" s="28">
        <f>F14+F16+F18</f>
        <v>3841.1</v>
      </c>
    </row>
    <row r="14" spans="1:6" ht="17.25" customHeight="1">
      <c r="A14" s="36" t="s">
        <v>60</v>
      </c>
      <c r="B14" s="30" t="s">
        <v>201</v>
      </c>
      <c r="C14" s="31">
        <v>103</v>
      </c>
      <c r="D14" s="32" t="s">
        <v>61</v>
      </c>
      <c r="E14" s="32"/>
      <c r="F14" s="33">
        <f>F15</f>
        <v>897.3</v>
      </c>
    </row>
    <row r="15" spans="1:6" ht="21" customHeight="1">
      <c r="A15" s="36" t="s">
        <v>62</v>
      </c>
      <c r="B15" s="30" t="s">
        <v>344</v>
      </c>
      <c r="C15" s="31">
        <v>103</v>
      </c>
      <c r="D15" s="32" t="s">
        <v>61</v>
      </c>
      <c r="E15" s="32" t="s">
        <v>175</v>
      </c>
      <c r="F15" s="33">
        <v>897.3</v>
      </c>
    </row>
    <row r="16" spans="1:6" ht="19.5" customHeight="1">
      <c r="A16" s="36" t="s">
        <v>63</v>
      </c>
      <c r="B16" s="30" t="s">
        <v>64</v>
      </c>
      <c r="C16" s="31">
        <v>103</v>
      </c>
      <c r="D16" s="32" t="s">
        <v>65</v>
      </c>
      <c r="E16" s="32"/>
      <c r="F16" s="33">
        <f>F17</f>
        <v>239.2</v>
      </c>
    </row>
    <row r="17" spans="1:6" ht="21" customHeight="1">
      <c r="A17" s="36" t="s">
        <v>66</v>
      </c>
      <c r="B17" s="30" t="s">
        <v>343</v>
      </c>
      <c r="C17" s="31">
        <v>103</v>
      </c>
      <c r="D17" s="32" t="s">
        <v>65</v>
      </c>
      <c r="E17" s="32" t="s">
        <v>206</v>
      </c>
      <c r="F17" s="33">
        <v>239.2</v>
      </c>
    </row>
    <row r="18" spans="1:6" ht="16.5" customHeight="1">
      <c r="A18" s="36" t="s">
        <v>67</v>
      </c>
      <c r="B18" s="30" t="s">
        <v>68</v>
      </c>
      <c r="C18" s="31">
        <v>103</v>
      </c>
      <c r="D18" s="32" t="s">
        <v>69</v>
      </c>
      <c r="E18" s="32"/>
      <c r="F18" s="33">
        <f>F19+F20+F23</f>
        <v>2704.6</v>
      </c>
    </row>
    <row r="19" spans="1:6" ht="20.25" customHeight="1">
      <c r="A19" s="36" t="s">
        <v>70</v>
      </c>
      <c r="B19" s="30" t="s">
        <v>344</v>
      </c>
      <c r="C19" s="31">
        <v>103</v>
      </c>
      <c r="D19" s="32" t="s">
        <v>69</v>
      </c>
      <c r="E19" s="32" t="s">
        <v>175</v>
      </c>
      <c r="F19" s="33">
        <v>2604.2</v>
      </c>
    </row>
    <row r="20" spans="1:6" ht="19.5" customHeight="1">
      <c r="A20" s="36" t="s">
        <v>173</v>
      </c>
      <c r="B20" s="30" t="s">
        <v>337</v>
      </c>
      <c r="C20" s="31">
        <v>103</v>
      </c>
      <c r="D20" s="32" t="s">
        <v>69</v>
      </c>
      <c r="E20" s="32" t="s">
        <v>166</v>
      </c>
      <c r="F20" s="33">
        <f>F21+F22</f>
        <v>99.4</v>
      </c>
    </row>
    <row r="21" spans="1:6" ht="19.5" customHeight="1">
      <c r="A21" s="36" t="s">
        <v>204</v>
      </c>
      <c r="B21" s="30" t="s">
        <v>176</v>
      </c>
      <c r="C21" s="31">
        <v>103</v>
      </c>
      <c r="D21" s="32" t="s">
        <v>69</v>
      </c>
      <c r="E21" s="32" t="s">
        <v>177</v>
      </c>
      <c r="F21" s="33">
        <v>55</v>
      </c>
    </row>
    <row r="22" spans="1:6" ht="17.25" customHeight="1">
      <c r="A22" s="36" t="s">
        <v>205</v>
      </c>
      <c r="B22" s="30" t="s">
        <v>340</v>
      </c>
      <c r="C22" s="31">
        <v>103</v>
      </c>
      <c r="D22" s="32" t="s">
        <v>69</v>
      </c>
      <c r="E22" s="32" t="s">
        <v>179</v>
      </c>
      <c r="F22" s="33">
        <v>44.4</v>
      </c>
    </row>
    <row r="23" spans="1:6" ht="17.25" customHeight="1">
      <c r="A23" s="36" t="s">
        <v>221</v>
      </c>
      <c r="B23" s="37" t="s">
        <v>202</v>
      </c>
      <c r="C23" s="31">
        <v>103</v>
      </c>
      <c r="D23" s="32" t="s">
        <v>69</v>
      </c>
      <c r="E23" s="32" t="s">
        <v>203</v>
      </c>
      <c r="F23" s="33">
        <v>1</v>
      </c>
    </row>
    <row r="24" spans="1:6" ht="18.75" customHeight="1">
      <c r="A24" s="36" t="s">
        <v>74</v>
      </c>
      <c r="B24" s="161" t="s">
        <v>52</v>
      </c>
      <c r="C24" s="31">
        <v>100</v>
      </c>
      <c r="D24" s="32"/>
      <c r="E24" s="32"/>
      <c r="F24" s="51">
        <f>F25</f>
        <v>4456.5</v>
      </c>
    </row>
    <row r="25" spans="1:6" ht="18.75" customHeight="1">
      <c r="A25" s="36" t="s">
        <v>75</v>
      </c>
      <c r="B25" s="37" t="s">
        <v>225</v>
      </c>
      <c r="C25" s="31">
        <v>107</v>
      </c>
      <c r="D25" s="32" t="s">
        <v>227</v>
      </c>
      <c r="E25" s="32"/>
      <c r="F25" s="33">
        <f>F26+F27</f>
        <v>4456.5</v>
      </c>
    </row>
    <row r="26" spans="1:6" ht="18.75" customHeight="1">
      <c r="A26" s="36" t="s">
        <v>77</v>
      </c>
      <c r="B26" s="37" t="s">
        <v>339</v>
      </c>
      <c r="C26" s="31">
        <v>107</v>
      </c>
      <c r="D26" s="32" t="s">
        <v>227</v>
      </c>
      <c r="E26" s="32" t="s">
        <v>214</v>
      </c>
      <c r="F26" s="33">
        <v>3449.4</v>
      </c>
    </row>
    <row r="27" spans="1:6" ht="18.75" customHeight="1">
      <c r="A27" s="36" t="s">
        <v>79</v>
      </c>
      <c r="B27" s="30" t="s">
        <v>178</v>
      </c>
      <c r="C27" s="31">
        <v>107</v>
      </c>
      <c r="D27" s="32" t="s">
        <v>227</v>
      </c>
      <c r="E27" s="32" t="s">
        <v>179</v>
      </c>
      <c r="F27" s="33">
        <v>1007.1</v>
      </c>
    </row>
    <row r="28" spans="1:6" ht="18.75" customHeight="1">
      <c r="A28" s="36"/>
      <c r="B28" s="37"/>
      <c r="C28" s="31"/>
      <c r="D28" s="32"/>
      <c r="E28" s="32"/>
      <c r="F28" s="33"/>
    </row>
    <row r="29" spans="1:6" ht="24" customHeight="1">
      <c r="A29" s="29"/>
      <c r="B29" s="40" t="s">
        <v>73</v>
      </c>
      <c r="C29" s="38"/>
      <c r="D29" s="39"/>
      <c r="E29" s="39"/>
      <c r="F29" s="41">
        <f>F31+F44+F47+F64+F69+F72+F94+F98+F114+F123+F134+F138</f>
        <v>52320.1</v>
      </c>
    </row>
    <row r="30" spans="1:6" ht="12.75">
      <c r="A30" s="42" t="s">
        <v>239</v>
      </c>
      <c r="B30" s="43" t="s">
        <v>52</v>
      </c>
      <c r="C30" s="62">
        <v>100</v>
      </c>
      <c r="D30" s="39"/>
      <c r="E30" s="39"/>
      <c r="F30" s="51">
        <f>F31+F44</f>
        <v>17753.899999999998</v>
      </c>
    </row>
    <row r="31" spans="1:6" ht="36" customHeight="1">
      <c r="A31" s="24" t="s">
        <v>240</v>
      </c>
      <c r="B31" s="69" t="s">
        <v>76</v>
      </c>
      <c r="C31" s="35">
        <v>104</v>
      </c>
      <c r="D31" s="27"/>
      <c r="E31" s="27"/>
      <c r="F31" s="28">
        <f>F32+F34+F42</f>
        <v>16453.899999999998</v>
      </c>
    </row>
    <row r="32" spans="1:6" ht="30.75" customHeight="1">
      <c r="A32" s="36" t="s">
        <v>241</v>
      </c>
      <c r="B32" s="70" t="s">
        <v>200</v>
      </c>
      <c r="C32" s="31">
        <v>104</v>
      </c>
      <c r="D32" s="32" t="s">
        <v>78</v>
      </c>
      <c r="E32" s="32"/>
      <c r="F32" s="33">
        <f>F33</f>
        <v>1044.3</v>
      </c>
    </row>
    <row r="33" spans="1:6" ht="30.75" customHeight="1">
      <c r="A33" s="36" t="s">
        <v>242</v>
      </c>
      <c r="B33" s="30" t="s">
        <v>338</v>
      </c>
      <c r="C33" s="31">
        <v>104</v>
      </c>
      <c r="D33" s="32" t="s">
        <v>78</v>
      </c>
      <c r="E33" s="32" t="s">
        <v>175</v>
      </c>
      <c r="F33" s="33">
        <v>1044.3</v>
      </c>
    </row>
    <row r="34" spans="1:6" ht="18.75" customHeight="1">
      <c r="A34" s="36" t="s">
        <v>243</v>
      </c>
      <c r="B34" s="30" t="s">
        <v>80</v>
      </c>
      <c r="C34" s="31">
        <v>104</v>
      </c>
      <c r="D34" s="32" t="s">
        <v>81</v>
      </c>
      <c r="E34" s="151"/>
      <c r="F34" s="33">
        <f>F35+F36+F39</f>
        <v>15404.3</v>
      </c>
    </row>
    <row r="35" spans="1:6" ht="30" customHeight="1">
      <c r="A35" s="36" t="s">
        <v>244</v>
      </c>
      <c r="B35" s="30" t="s">
        <v>338</v>
      </c>
      <c r="C35" s="31">
        <v>104</v>
      </c>
      <c r="D35" s="32" t="s">
        <v>81</v>
      </c>
      <c r="E35" s="32" t="s">
        <v>175</v>
      </c>
      <c r="F35" s="33">
        <v>14988.7</v>
      </c>
    </row>
    <row r="36" spans="1:6" ht="18.75" customHeight="1">
      <c r="A36" s="36" t="s">
        <v>245</v>
      </c>
      <c r="B36" s="30" t="s">
        <v>337</v>
      </c>
      <c r="C36" s="31">
        <v>104</v>
      </c>
      <c r="D36" s="32" t="s">
        <v>81</v>
      </c>
      <c r="E36" s="32" t="s">
        <v>166</v>
      </c>
      <c r="F36" s="33">
        <f>F37+F38</f>
        <v>389.3</v>
      </c>
    </row>
    <row r="37" spans="1:6" ht="18" customHeight="1">
      <c r="A37" s="36" t="s">
        <v>246</v>
      </c>
      <c r="B37" s="30" t="s">
        <v>207</v>
      </c>
      <c r="C37" s="31">
        <v>104</v>
      </c>
      <c r="D37" s="32" t="s">
        <v>81</v>
      </c>
      <c r="E37" s="32" t="s">
        <v>177</v>
      </c>
      <c r="F37" s="33">
        <v>148.4</v>
      </c>
    </row>
    <row r="38" spans="1:6" ht="18.75" customHeight="1">
      <c r="A38" s="36" t="s">
        <v>247</v>
      </c>
      <c r="B38" s="30" t="s">
        <v>178</v>
      </c>
      <c r="C38" s="31">
        <v>104</v>
      </c>
      <c r="D38" s="32" t="s">
        <v>81</v>
      </c>
      <c r="E38" s="32" t="s">
        <v>179</v>
      </c>
      <c r="F38" s="33">
        <v>240.9</v>
      </c>
    </row>
    <row r="39" spans="1:6" ht="17.25" customHeight="1">
      <c r="A39" s="36" t="s">
        <v>248</v>
      </c>
      <c r="B39" s="30" t="s">
        <v>168</v>
      </c>
      <c r="C39" s="31">
        <v>104</v>
      </c>
      <c r="D39" s="32" t="s">
        <v>81</v>
      </c>
      <c r="E39" s="32" t="s">
        <v>167</v>
      </c>
      <c r="F39" s="33">
        <f>F40+F41</f>
        <v>26.3</v>
      </c>
    </row>
    <row r="40" spans="1:6" ht="17.25" customHeight="1">
      <c r="A40" s="36" t="s">
        <v>249</v>
      </c>
      <c r="B40" s="30" t="s">
        <v>208</v>
      </c>
      <c r="C40" s="31">
        <v>104</v>
      </c>
      <c r="D40" s="32" t="s">
        <v>81</v>
      </c>
      <c r="E40" s="32" t="s">
        <v>210</v>
      </c>
      <c r="F40" s="33">
        <v>12</v>
      </c>
    </row>
    <row r="41" spans="1:6" ht="17.25" customHeight="1">
      <c r="A41" s="36" t="s">
        <v>250</v>
      </c>
      <c r="B41" s="30" t="s">
        <v>209</v>
      </c>
      <c r="C41" s="31">
        <v>104</v>
      </c>
      <c r="D41" s="32" t="s">
        <v>81</v>
      </c>
      <c r="E41" s="32" t="s">
        <v>203</v>
      </c>
      <c r="F41" s="33">
        <v>14.3</v>
      </c>
    </row>
    <row r="42" spans="1:6" ht="30.75" customHeight="1">
      <c r="A42" s="36" t="s">
        <v>251</v>
      </c>
      <c r="B42" s="71" t="s">
        <v>235</v>
      </c>
      <c r="C42" s="31">
        <v>104</v>
      </c>
      <c r="D42" s="32" t="s">
        <v>236</v>
      </c>
      <c r="E42" s="32"/>
      <c r="F42" s="33">
        <f>F43</f>
        <v>5.3</v>
      </c>
    </row>
    <row r="43" spans="1:6" ht="21.75" customHeight="1">
      <c r="A43" s="36" t="s">
        <v>252</v>
      </c>
      <c r="B43" s="30" t="s">
        <v>178</v>
      </c>
      <c r="C43" s="31">
        <v>104</v>
      </c>
      <c r="D43" s="32" t="s">
        <v>236</v>
      </c>
      <c r="E43" s="32" t="s">
        <v>179</v>
      </c>
      <c r="F43" s="33">
        <v>5.3</v>
      </c>
    </row>
    <row r="44" spans="1:6" ht="21" customHeight="1">
      <c r="A44" s="24" t="s">
        <v>253</v>
      </c>
      <c r="B44" s="34" t="s">
        <v>11</v>
      </c>
      <c r="C44" s="35">
        <v>111</v>
      </c>
      <c r="D44" s="27"/>
      <c r="E44" s="27"/>
      <c r="F44" s="28">
        <f>F45</f>
        <v>1300</v>
      </c>
    </row>
    <row r="45" spans="1:6" ht="20.25" customHeight="1">
      <c r="A45" s="36" t="s">
        <v>254</v>
      </c>
      <c r="B45" s="46" t="s">
        <v>114</v>
      </c>
      <c r="C45" s="31">
        <v>111</v>
      </c>
      <c r="D45" s="32" t="s">
        <v>82</v>
      </c>
      <c r="E45" s="32"/>
      <c r="F45" s="33">
        <f>F46</f>
        <v>1300</v>
      </c>
    </row>
    <row r="46" spans="1:6" ht="14.25">
      <c r="A46" s="36" t="s">
        <v>255</v>
      </c>
      <c r="B46" s="46" t="s">
        <v>169</v>
      </c>
      <c r="C46" s="31">
        <v>111</v>
      </c>
      <c r="D46" s="32" t="s">
        <v>82</v>
      </c>
      <c r="E46" s="32" t="s">
        <v>170</v>
      </c>
      <c r="F46" s="33">
        <v>1300</v>
      </c>
    </row>
    <row r="47" spans="1:6" ht="18.75" customHeight="1">
      <c r="A47" s="24" t="s">
        <v>256</v>
      </c>
      <c r="B47" s="47" t="s">
        <v>12</v>
      </c>
      <c r="C47" s="35">
        <v>113</v>
      </c>
      <c r="D47" s="27"/>
      <c r="E47" s="27"/>
      <c r="F47" s="28">
        <f>+F56+F50+F52+F58+F62</f>
        <v>734</v>
      </c>
    </row>
    <row r="48" spans="1:6" ht="17.25" customHeight="1">
      <c r="A48" s="36" t="s">
        <v>153</v>
      </c>
      <c r="B48" s="37" t="s">
        <v>71</v>
      </c>
      <c r="C48" s="31">
        <v>113</v>
      </c>
      <c r="D48" s="32" t="s">
        <v>72</v>
      </c>
      <c r="E48" s="32"/>
      <c r="F48" s="33">
        <f>F49</f>
        <v>60</v>
      </c>
    </row>
    <row r="49" spans="1:6" ht="18.75" customHeight="1">
      <c r="A49" s="36" t="s">
        <v>154</v>
      </c>
      <c r="B49" s="37" t="s">
        <v>202</v>
      </c>
      <c r="C49" s="31">
        <v>113</v>
      </c>
      <c r="D49" s="32" t="s">
        <v>72</v>
      </c>
      <c r="E49" s="32" t="s">
        <v>203</v>
      </c>
      <c r="F49" s="33">
        <v>60</v>
      </c>
    </row>
    <row r="50" spans="1:6" ht="28.5" customHeight="1">
      <c r="A50" s="36" t="s">
        <v>257</v>
      </c>
      <c r="B50" s="30" t="s">
        <v>112</v>
      </c>
      <c r="C50" s="31">
        <v>113</v>
      </c>
      <c r="D50" s="32" t="s">
        <v>113</v>
      </c>
      <c r="E50" s="32"/>
      <c r="F50" s="33">
        <f>F51</f>
        <v>242</v>
      </c>
    </row>
    <row r="51" spans="1:6" ht="19.5" customHeight="1">
      <c r="A51" s="36" t="s">
        <v>258</v>
      </c>
      <c r="B51" s="30" t="s">
        <v>171</v>
      </c>
      <c r="C51" s="31">
        <v>113</v>
      </c>
      <c r="D51" s="32" t="s">
        <v>113</v>
      </c>
      <c r="E51" s="32" t="s">
        <v>163</v>
      </c>
      <c r="F51" s="33">
        <v>242</v>
      </c>
    </row>
    <row r="52" spans="1:6" ht="18.75" customHeight="1">
      <c r="A52" s="36" t="s">
        <v>259</v>
      </c>
      <c r="B52" s="83" t="s">
        <v>83</v>
      </c>
      <c r="C52" s="31">
        <v>113</v>
      </c>
      <c r="D52" s="32" t="s">
        <v>84</v>
      </c>
      <c r="E52" s="32"/>
      <c r="F52" s="33">
        <f>F53</f>
        <v>235</v>
      </c>
    </row>
    <row r="53" spans="1:6" ht="18.75" customHeight="1">
      <c r="A53" s="36" t="s">
        <v>260</v>
      </c>
      <c r="B53" s="30" t="s">
        <v>165</v>
      </c>
      <c r="C53" s="31">
        <v>113</v>
      </c>
      <c r="D53" s="32" t="s">
        <v>84</v>
      </c>
      <c r="E53" s="32" t="s">
        <v>166</v>
      </c>
      <c r="F53" s="33">
        <f>F54+F55</f>
        <v>235</v>
      </c>
    </row>
    <row r="54" spans="1:6" ht="19.5" customHeight="1">
      <c r="A54" s="36" t="s">
        <v>261</v>
      </c>
      <c r="B54" s="30" t="s">
        <v>176</v>
      </c>
      <c r="C54" s="31">
        <v>113</v>
      </c>
      <c r="D54" s="32" t="s">
        <v>84</v>
      </c>
      <c r="E54" s="32" t="s">
        <v>177</v>
      </c>
      <c r="F54" s="33">
        <v>5</v>
      </c>
    </row>
    <row r="55" spans="1:6" ht="18.75" customHeight="1">
      <c r="A55" s="36" t="s">
        <v>262</v>
      </c>
      <c r="B55" s="30" t="s">
        <v>178</v>
      </c>
      <c r="C55" s="31">
        <v>113</v>
      </c>
      <c r="D55" s="32" t="s">
        <v>84</v>
      </c>
      <c r="E55" s="32" t="s">
        <v>179</v>
      </c>
      <c r="F55" s="33">
        <v>230</v>
      </c>
    </row>
    <row r="56" spans="1:6" ht="20.25" customHeight="1">
      <c r="A56" s="36" t="s">
        <v>263</v>
      </c>
      <c r="B56" s="72" t="s">
        <v>85</v>
      </c>
      <c r="C56" s="31">
        <v>113</v>
      </c>
      <c r="D56" s="32" t="s">
        <v>86</v>
      </c>
      <c r="E56" s="32"/>
      <c r="F56" s="33">
        <f>F57</f>
        <v>97</v>
      </c>
    </row>
    <row r="57" spans="1:6" ht="15.75" customHeight="1">
      <c r="A57" s="36" t="s">
        <v>264</v>
      </c>
      <c r="B57" s="30" t="s">
        <v>178</v>
      </c>
      <c r="C57" s="31">
        <v>113</v>
      </c>
      <c r="D57" s="32" t="s">
        <v>86</v>
      </c>
      <c r="E57" s="32" t="s">
        <v>179</v>
      </c>
      <c r="F57" s="33">
        <v>97</v>
      </c>
    </row>
    <row r="58" spans="1:6" ht="19.5" customHeight="1">
      <c r="A58" s="36" t="s">
        <v>265</v>
      </c>
      <c r="B58" s="30" t="s">
        <v>149</v>
      </c>
      <c r="C58" s="31">
        <v>113</v>
      </c>
      <c r="D58" s="32" t="s">
        <v>107</v>
      </c>
      <c r="E58" s="32"/>
      <c r="F58" s="33">
        <f>F60+F61</f>
        <v>130</v>
      </c>
    </row>
    <row r="59" spans="1:6" ht="19.5" customHeight="1">
      <c r="A59" s="36" t="s">
        <v>266</v>
      </c>
      <c r="B59" s="30" t="s">
        <v>165</v>
      </c>
      <c r="C59" s="31">
        <v>113</v>
      </c>
      <c r="D59" s="32" t="s">
        <v>107</v>
      </c>
      <c r="E59" s="32" t="s">
        <v>166</v>
      </c>
      <c r="F59" s="33">
        <f>SUM(F60:F61)</f>
        <v>130</v>
      </c>
    </row>
    <row r="60" spans="1:6" ht="20.25" customHeight="1">
      <c r="A60" s="36" t="s">
        <v>267</v>
      </c>
      <c r="B60" s="30" t="s">
        <v>207</v>
      </c>
      <c r="C60" s="31">
        <v>113</v>
      </c>
      <c r="D60" s="32" t="s">
        <v>107</v>
      </c>
      <c r="E60" s="32" t="s">
        <v>177</v>
      </c>
      <c r="F60" s="33">
        <v>15</v>
      </c>
    </row>
    <row r="61" spans="1:6" ht="18.75" customHeight="1">
      <c r="A61" s="36" t="s">
        <v>268</v>
      </c>
      <c r="B61" s="30" t="s">
        <v>178</v>
      </c>
      <c r="C61" s="31">
        <v>113</v>
      </c>
      <c r="D61" s="32" t="s">
        <v>107</v>
      </c>
      <c r="E61" s="32" t="s">
        <v>179</v>
      </c>
      <c r="F61" s="33">
        <v>115</v>
      </c>
    </row>
    <row r="62" spans="1:6" ht="30.75" customHeight="1">
      <c r="A62" s="36" t="s">
        <v>269</v>
      </c>
      <c r="B62" s="30" t="s">
        <v>157</v>
      </c>
      <c r="C62" s="52">
        <v>113</v>
      </c>
      <c r="D62" s="32" t="s">
        <v>156</v>
      </c>
      <c r="E62" s="32"/>
      <c r="F62" s="33">
        <f>F63</f>
        <v>30</v>
      </c>
    </row>
    <row r="63" spans="1:6" ht="18.75" customHeight="1">
      <c r="A63" s="36" t="s">
        <v>270</v>
      </c>
      <c r="B63" s="30" t="s">
        <v>178</v>
      </c>
      <c r="C63" s="52">
        <v>113</v>
      </c>
      <c r="D63" s="32" t="s">
        <v>156</v>
      </c>
      <c r="E63" s="32" t="s">
        <v>179</v>
      </c>
      <c r="F63" s="33">
        <v>30</v>
      </c>
    </row>
    <row r="64" spans="1:6" ht="18.75" customHeight="1">
      <c r="A64" s="42"/>
      <c r="B64" s="48" t="s">
        <v>87</v>
      </c>
      <c r="C64" s="49">
        <v>300</v>
      </c>
      <c r="D64" s="50"/>
      <c r="E64" s="50"/>
      <c r="F64" s="51">
        <f>F65</f>
        <v>101</v>
      </c>
    </row>
    <row r="65" spans="1:6" ht="28.5" customHeight="1">
      <c r="A65" s="36" t="s">
        <v>271</v>
      </c>
      <c r="B65" s="73" t="s">
        <v>116</v>
      </c>
      <c r="C65" s="26">
        <v>309</v>
      </c>
      <c r="D65" s="27"/>
      <c r="E65" s="27"/>
      <c r="F65" s="28">
        <f>F66</f>
        <v>101</v>
      </c>
    </row>
    <row r="66" spans="1:6" ht="47.25" customHeight="1">
      <c r="A66" s="36" t="s">
        <v>272</v>
      </c>
      <c r="B66" s="74" t="s">
        <v>88</v>
      </c>
      <c r="C66" s="52">
        <v>309</v>
      </c>
      <c r="D66" s="32" t="s">
        <v>89</v>
      </c>
      <c r="E66" s="32"/>
      <c r="F66" s="33">
        <f>F67</f>
        <v>101</v>
      </c>
    </row>
    <row r="67" spans="1:6" ht="16.5" customHeight="1">
      <c r="A67" s="36" t="s">
        <v>273</v>
      </c>
      <c r="B67" s="30" t="s">
        <v>178</v>
      </c>
      <c r="C67" s="52">
        <v>309</v>
      </c>
      <c r="D67" s="32" t="s">
        <v>89</v>
      </c>
      <c r="E67" s="32" t="s">
        <v>179</v>
      </c>
      <c r="F67" s="33">
        <v>101</v>
      </c>
    </row>
    <row r="68" spans="1:6" s="154" customFormat="1" ht="18" customHeight="1">
      <c r="A68" s="42"/>
      <c r="B68" s="77" t="s">
        <v>118</v>
      </c>
      <c r="C68" s="49">
        <v>400</v>
      </c>
      <c r="D68" s="50"/>
      <c r="E68" s="50"/>
      <c r="F68" s="51">
        <f>F69</f>
        <v>296.4</v>
      </c>
    </row>
    <row r="69" spans="1:6" ht="17.25" customHeight="1">
      <c r="A69" s="24" t="s">
        <v>274</v>
      </c>
      <c r="B69" s="34" t="s">
        <v>119</v>
      </c>
      <c r="C69" s="26">
        <v>401</v>
      </c>
      <c r="D69" s="27"/>
      <c r="E69" s="27"/>
      <c r="F69" s="28">
        <f>F70</f>
        <v>296.4</v>
      </c>
    </row>
    <row r="70" spans="1:6" s="19" customFormat="1" ht="27.75" customHeight="1">
      <c r="A70" s="36" t="s">
        <v>275</v>
      </c>
      <c r="B70" s="30" t="s">
        <v>120</v>
      </c>
      <c r="C70" s="52">
        <v>401</v>
      </c>
      <c r="D70" s="32" t="s">
        <v>121</v>
      </c>
      <c r="E70" s="32"/>
      <c r="F70" s="33">
        <f>F71</f>
        <v>296.4</v>
      </c>
    </row>
    <row r="71" spans="1:6" ht="29.25" customHeight="1">
      <c r="A71" s="36" t="s">
        <v>276</v>
      </c>
      <c r="B71" s="30" t="s">
        <v>172</v>
      </c>
      <c r="C71" s="52">
        <v>401</v>
      </c>
      <c r="D71" s="32" t="s">
        <v>121</v>
      </c>
      <c r="E71" s="32" t="s">
        <v>164</v>
      </c>
      <c r="F71" s="33">
        <v>296.4</v>
      </c>
    </row>
    <row r="72" spans="1:6" ht="18" customHeight="1">
      <c r="A72" s="42"/>
      <c r="B72" s="48" t="s">
        <v>90</v>
      </c>
      <c r="C72" s="49">
        <v>500</v>
      </c>
      <c r="D72" s="50"/>
      <c r="E72" s="50"/>
      <c r="F72" s="51">
        <f>F73</f>
        <v>0</v>
      </c>
    </row>
    <row r="73" spans="1:6" ht="17.25" customHeight="1">
      <c r="A73" s="53" t="s">
        <v>277</v>
      </c>
      <c r="B73" s="25" t="s">
        <v>29</v>
      </c>
      <c r="C73" s="26">
        <v>503</v>
      </c>
      <c r="D73" s="27"/>
      <c r="E73" s="27"/>
      <c r="F73" s="28">
        <f>F74+F76+F78+F80++F82+F84+F86+F88+F90+F92</f>
        <v>0</v>
      </c>
    </row>
    <row r="74" spans="1:6" ht="33.75" customHeight="1">
      <c r="A74" s="54" t="s">
        <v>278</v>
      </c>
      <c r="B74" s="71" t="s">
        <v>105</v>
      </c>
      <c r="C74" s="52">
        <v>503</v>
      </c>
      <c r="D74" s="32" t="s">
        <v>38</v>
      </c>
      <c r="E74" s="32"/>
      <c r="F74" s="33">
        <f>F75</f>
        <v>0</v>
      </c>
    </row>
    <row r="75" spans="1:6" ht="16.5" customHeight="1">
      <c r="A75" s="54" t="s">
        <v>279</v>
      </c>
      <c r="B75" s="30" t="s">
        <v>178</v>
      </c>
      <c r="C75" s="52">
        <v>503</v>
      </c>
      <c r="D75" s="32" t="s">
        <v>38</v>
      </c>
      <c r="E75" s="32" t="s">
        <v>179</v>
      </c>
      <c r="F75" s="33"/>
    </row>
    <row r="76" spans="1:6" ht="18" customHeight="1">
      <c r="A76" s="66" t="s">
        <v>280</v>
      </c>
      <c r="B76" s="67" t="s">
        <v>44</v>
      </c>
      <c r="C76" s="52">
        <v>503</v>
      </c>
      <c r="D76" s="32" t="s">
        <v>91</v>
      </c>
      <c r="E76" s="32"/>
      <c r="F76" s="33">
        <f>F77</f>
        <v>0</v>
      </c>
    </row>
    <row r="77" spans="1:6" ht="18.75" customHeight="1">
      <c r="A77" s="54" t="s">
        <v>281</v>
      </c>
      <c r="B77" s="30" t="s">
        <v>178</v>
      </c>
      <c r="C77" s="52">
        <v>503</v>
      </c>
      <c r="D77" s="32" t="s">
        <v>39</v>
      </c>
      <c r="E77" s="32" t="s">
        <v>179</v>
      </c>
      <c r="F77" s="33"/>
    </row>
    <row r="78" spans="1:6" ht="34.5" customHeight="1">
      <c r="A78" s="54" t="s">
        <v>282</v>
      </c>
      <c r="B78" s="71" t="s">
        <v>115</v>
      </c>
      <c r="C78" s="52">
        <v>503</v>
      </c>
      <c r="D78" s="32" t="s">
        <v>40</v>
      </c>
      <c r="E78" s="32"/>
      <c r="F78" s="33">
        <f>F79</f>
        <v>0</v>
      </c>
    </row>
    <row r="79" spans="1:6" ht="19.5" customHeight="1">
      <c r="A79" s="54" t="s">
        <v>283</v>
      </c>
      <c r="B79" s="30" t="s">
        <v>178</v>
      </c>
      <c r="C79" s="52">
        <v>503</v>
      </c>
      <c r="D79" s="32" t="s">
        <v>40</v>
      </c>
      <c r="E79" s="32" t="s">
        <v>179</v>
      </c>
      <c r="F79" s="33"/>
    </row>
    <row r="80" spans="1:6" ht="20.25" customHeight="1">
      <c r="A80" s="54" t="s">
        <v>284</v>
      </c>
      <c r="B80" s="30" t="s">
        <v>213</v>
      </c>
      <c r="C80" s="52">
        <v>503</v>
      </c>
      <c r="D80" s="32" t="s">
        <v>41</v>
      </c>
      <c r="E80" s="32"/>
      <c r="F80" s="33">
        <f>F81</f>
        <v>0</v>
      </c>
    </row>
    <row r="81" spans="1:6" ht="14.25">
      <c r="A81" s="54" t="s">
        <v>285</v>
      </c>
      <c r="B81" s="30" t="s">
        <v>178</v>
      </c>
      <c r="C81" s="52">
        <v>503</v>
      </c>
      <c r="D81" s="32" t="s">
        <v>41</v>
      </c>
      <c r="E81" s="32" t="s">
        <v>179</v>
      </c>
      <c r="F81" s="33"/>
    </row>
    <row r="82" spans="1:6" ht="20.25" customHeight="1">
      <c r="A82" s="54" t="s">
        <v>286</v>
      </c>
      <c r="B82" s="30" t="s">
        <v>45</v>
      </c>
      <c r="C82" s="52">
        <v>503</v>
      </c>
      <c r="D82" s="32" t="s">
        <v>42</v>
      </c>
      <c r="E82" s="32"/>
      <c r="F82" s="33">
        <f>F83</f>
        <v>0</v>
      </c>
    </row>
    <row r="83" spans="1:6" ht="19.5" customHeight="1">
      <c r="A83" s="54" t="s">
        <v>287</v>
      </c>
      <c r="B83" s="30" t="s">
        <v>178</v>
      </c>
      <c r="C83" s="52">
        <v>503</v>
      </c>
      <c r="D83" s="32" t="s">
        <v>42</v>
      </c>
      <c r="E83" s="32" t="s">
        <v>179</v>
      </c>
      <c r="F83" s="33"/>
    </row>
    <row r="84" spans="1:6" ht="19.5" customHeight="1">
      <c r="A84" s="54" t="s">
        <v>288</v>
      </c>
      <c r="B84" s="30" t="s">
        <v>211</v>
      </c>
      <c r="C84" s="52">
        <v>503</v>
      </c>
      <c r="D84" s="32" t="s">
        <v>191</v>
      </c>
      <c r="E84" s="32"/>
      <c r="F84" s="33">
        <f>F85</f>
        <v>0</v>
      </c>
    </row>
    <row r="85" spans="1:6" ht="19.5" customHeight="1">
      <c r="A85" s="54" t="s">
        <v>289</v>
      </c>
      <c r="B85" s="30" t="s">
        <v>178</v>
      </c>
      <c r="C85" s="52">
        <v>503</v>
      </c>
      <c r="D85" s="32" t="s">
        <v>191</v>
      </c>
      <c r="E85" s="32" t="s">
        <v>179</v>
      </c>
      <c r="F85" s="33"/>
    </row>
    <row r="86" spans="1:6" ht="19.5" customHeight="1">
      <c r="A86" s="54" t="s">
        <v>290</v>
      </c>
      <c r="B86" s="30" t="s">
        <v>212</v>
      </c>
      <c r="C86" s="52">
        <v>503</v>
      </c>
      <c r="D86" s="32" t="s">
        <v>196</v>
      </c>
      <c r="E86" s="32"/>
      <c r="F86" s="33">
        <f>F87</f>
        <v>0</v>
      </c>
    </row>
    <row r="87" spans="1:6" ht="19.5" customHeight="1">
      <c r="A87" s="54" t="s">
        <v>291</v>
      </c>
      <c r="B87" s="30" t="s">
        <v>178</v>
      </c>
      <c r="C87" s="52">
        <v>503</v>
      </c>
      <c r="D87" s="32" t="s">
        <v>196</v>
      </c>
      <c r="E87" s="32" t="s">
        <v>179</v>
      </c>
      <c r="F87" s="33"/>
    </row>
    <row r="88" spans="1:6" ht="19.5" customHeight="1">
      <c r="A88" s="54" t="s">
        <v>292</v>
      </c>
      <c r="B88" s="30" t="s">
        <v>224</v>
      </c>
      <c r="C88" s="52">
        <v>503</v>
      </c>
      <c r="D88" s="32" t="s">
        <v>223</v>
      </c>
      <c r="E88" s="32"/>
      <c r="F88" s="33">
        <f>F89</f>
        <v>0</v>
      </c>
    </row>
    <row r="89" spans="1:6" ht="19.5" customHeight="1">
      <c r="A89" s="54" t="s">
        <v>293</v>
      </c>
      <c r="B89" s="30" t="s">
        <v>178</v>
      </c>
      <c r="C89" s="52">
        <v>503</v>
      </c>
      <c r="D89" s="32" t="s">
        <v>223</v>
      </c>
      <c r="E89" s="32" t="s">
        <v>179</v>
      </c>
      <c r="F89" s="33"/>
    </row>
    <row r="90" spans="1:6" ht="45.75" customHeight="1">
      <c r="A90" s="54" t="s">
        <v>294</v>
      </c>
      <c r="B90" s="71" t="s">
        <v>122</v>
      </c>
      <c r="C90" s="52">
        <v>503</v>
      </c>
      <c r="D90" s="32" t="s">
        <v>123</v>
      </c>
      <c r="E90" s="32"/>
      <c r="F90" s="33">
        <f>F91</f>
        <v>0</v>
      </c>
    </row>
    <row r="91" spans="1:6" ht="16.5" customHeight="1">
      <c r="A91" s="54" t="s">
        <v>295</v>
      </c>
      <c r="B91" s="30" t="s">
        <v>178</v>
      </c>
      <c r="C91" s="52">
        <v>503</v>
      </c>
      <c r="D91" s="32" t="s">
        <v>124</v>
      </c>
      <c r="E91" s="32" t="s">
        <v>179</v>
      </c>
      <c r="F91" s="33"/>
    </row>
    <row r="92" spans="1:6" ht="20.25" customHeight="1">
      <c r="A92" s="54" t="s">
        <v>296</v>
      </c>
      <c r="B92" s="30" t="s">
        <v>125</v>
      </c>
      <c r="C92" s="52">
        <v>503</v>
      </c>
      <c r="D92" s="32" t="s">
        <v>126</v>
      </c>
      <c r="E92" s="32"/>
      <c r="F92" s="33">
        <f>F93</f>
        <v>0</v>
      </c>
    </row>
    <row r="93" spans="1:6" ht="17.25" customHeight="1">
      <c r="A93" s="54" t="s">
        <v>297</v>
      </c>
      <c r="B93" s="30" t="s">
        <v>178</v>
      </c>
      <c r="C93" s="52">
        <v>503</v>
      </c>
      <c r="D93" s="32" t="s">
        <v>126</v>
      </c>
      <c r="E93" s="32" t="s">
        <v>179</v>
      </c>
      <c r="F93" s="33"/>
    </row>
    <row r="94" spans="1:6" ht="16.5" customHeight="1">
      <c r="A94" s="42"/>
      <c r="B94" s="48" t="s">
        <v>92</v>
      </c>
      <c r="C94" s="49">
        <v>600</v>
      </c>
      <c r="D94" s="50"/>
      <c r="E94" s="50"/>
      <c r="F94" s="51">
        <f>F95</f>
        <v>14.1</v>
      </c>
    </row>
    <row r="95" spans="1:6" ht="20.25" customHeight="1">
      <c r="A95" s="53" t="s">
        <v>298</v>
      </c>
      <c r="B95" s="34" t="s">
        <v>93</v>
      </c>
      <c r="C95" s="26">
        <v>605</v>
      </c>
      <c r="D95" s="27"/>
      <c r="E95" s="27"/>
      <c r="F95" s="28">
        <f>F96</f>
        <v>14.1</v>
      </c>
    </row>
    <row r="96" spans="1:6" ht="18" customHeight="1">
      <c r="A96" s="54" t="s">
        <v>299</v>
      </c>
      <c r="B96" s="30" t="s">
        <v>94</v>
      </c>
      <c r="C96" s="52">
        <v>605</v>
      </c>
      <c r="D96" s="32" t="s">
        <v>95</v>
      </c>
      <c r="E96" s="32"/>
      <c r="F96" s="33">
        <f>F97</f>
        <v>14.1</v>
      </c>
    </row>
    <row r="97" spans="1:6" ht="16.5" customHeight="1">
      <c r="A97" s="54" t="s">
        <v>300</v>
      </c>
      <c r="B97" s="30" t="s">
        <v>178</v>
      </c>
      <c r="C97" s="52">
        <v>605</v>
      </c>
      <c r="D97" s="32" t="s">
        <v>95</v>
      </c>
      <c r="E97" s="32" t="s">
        <v>179</v>
      </c>
      <c r="F97" s="33">
        <v>14.1</v>
      </c>
    </row>
    <row r="98" spans="1:6" ht="15.75" customHeight="1">
      <c r="A98" s="42"/>
      <c r="B98" s="48" t="s">
        <v>96</v>
      </c>
      <c r="C98" s="49">
        <v>700</v>
      </c>
      <c r="D98" s="50"/>
      <c r="E98" s="50"/>
      <c r="F98" s="51">
        <f>F99+F101</f>
        <v>1536</v>
      </c>
    </row>
    <row r="99" spans="1:6" s="19" customFormat="1" ht="41.25" customHeight="1">
      <c r="A99" s="24" t="s">
        <v>301</v>
      </c>
      <c r="B99" s="159" t="s">
        <v>238</v>
      </c>
      <c r="C99" s="52">
        <v>705</v>
      </c>
      <c r="D99" s="160" t="s">
        <v>237</v>
      </c>
      <c r="E99" s="158"/>
      <c r="F99" s="51">
        <f>F100</f>
        <v>106</v>
      </c>
    </row>
    <row r="100" spans="1:6" ht="15.75" customHeight="1">
      <c r="A100" s="42" t="s">
        <v>302</v>
      </c>
      <c r="B100" s="30" t="s">
        <v>178</v>
      </c>
      <c r="C100" s="49">
        <v>705</v>
      </c>
      <c r="D100" s="160" t="s">
        <v>237</v>
      </c>
      <c r="E100" s="50" t="s">
        <v>179</v>
      </c>
      <c r="F100" s="51">
        <v>106</v>
      </c>
    </row>
    <row r="101" spans="1:6" ht="18" customHeight="1">
      <c r="A101" s="24" t="s">
        <v>303</v>
      </c>
      <c r="B101" s="30" t="s">
        <v>21</v>
      </c>
      <c r="C101" s="26">
        <v>707</v>
      </c>
      <c r="D101" s="27"/>
      <c r="E101" s="27"/>
      <c r="F101" s="28">
        <f>F102+F104+F106+F108+F110+F112</f>
        <v>1430</v>
      </c>
    </row>
    <row r="102" spans="1:6" ht="28.5">
      <c r="A102" s="36" t="s">
        <v>304</v>
      </c>
      <c r="B102" s="30" t="s">
        <v>108</v>
      </c>
      <c r="C102" s="52">
        <v>707</v>
      </c>
      <c r="D102" s="32" t="s">
        <v>97</v>
      </c>
      <c r="E102" s="32"/>
      <c r="F102" s="33">
        <f>F103</f>
        <v>550</v>
      </c>
    </row>
    <row r="103" spans="1:6" ht="16.5" customHeight="1">
      <c r="A103" s="36" t="s">
        <v>305</v>
      </c>
      <c r="B103" s="30" t="s">
        <v>178</v>
      </c>
      <c r="C103" s="52">
        <v>707</v>
      </c>
      <c r="D103" s="32" t="s">
        <v>97</v>
      </c>
      <c r="E103" s="32" t="s">
        <v>179</v>
      </c>
      <c r="F103" s="33">
        <v>550</v>
      </c>
    </row>
    <row r="104" spans="1:6" ht="29.25" customHeight="1">
      <c r="A104" s="36" t="s">
        <v>306</v>
      </c>
      <c r="B104" s="30" t="s">
        <v>216</v>
      </c>
      <c r="C104" s="52">
        <v>707</v>
      </c>
      <c r="D104" s="32" t="s">
        <v>150</v>
      </c>
      <c r="E104" s="32"/>
      <c r="F104" s="33">
        <f>F105</f>
        <v>150</v>
      </c>
    </row>
    <row r="105" spans="1:6" ht="18.75" customHeight="1">
      <c r="A105" s="36" t="s">
        <v>307</v>
      </c>
      <c r="B105" s="30" t="s">
        <v>178</v>
      </c>
      <c r="C105" s="52">
        <v>707</v>
      </c>
      <c r="D105" s="32" t="s">
        <v>150</v>
      </c>
      <c r="E105" s="32" t="s">
        <v>179</v>
      </c>
      <c r="F105" s="33">
        <v>150</v>
      </c>
    </row>
    <row r="106" spans="1:6" ht="30" customHeight="1">
      <c r="A106" s="36" t="s">
        <v>308</v>
      </c>
      <c r="B106" s="30" t="s">
        <v>152</v>
      </c>
      <c r="C106" s="52">
        <v>707</v>
      </c>
      <c r="D106" s="32" t="s">
        <v>151</v>
      </c>
      <c r="E106" s="32"/>
      <c r="F106" s="33">
        <f>F107</f>
        <v>155</v>
      </c>
    </row>
    <row r="107" spans="1:6" ht="18.75" customHeight="1">
      <c r="A107" s="36" t="s">
        <v>309</v>
      </c>
      <c r="B107" s="30" t="s">
        <v>178</v>
      </c>
      <c r="C107" s="52">
        <v>707</v>
      </c>
      <c r="D107" s="32" t="s">
        <v>151</v>
      </c>
      <c r="E107" s="32" t="s">
        <v>179</v>
      </c>
      <c r="F107" s="33">
        <v>155</v>
      </c>
    </row>
    <row r="108" spans="1:6" ht="33" customHeight="1">
      <c r="A108" s="36" t="s">
        <v>308</v>
      </c>
      <c r="B108" s="30" t="s">
        <v>215</v>
      </c>
      <c r="C108" s="52">
        <v>707</v>
      </c>
      <c r="D108" s="32" t="s">
        <v>155</v>
      </c>
      <c r="E108" s="32"/>
      <c r="F108" s="33">
        <f>F109</f>
        <v>125</v>
      </c>
    </row>
    <row r="109" spans="1:6" ht="18.75" customHeight="1">
      <c r="A109" s="36" t="s">
        <v>309</v>
      </c>
      <c r="B109" s="30" t="s">
        <v>178</v>
      </c>
      <c r="C109" s="52">
        <v>707</v>
      </c>
      <c r="D109" s="32" t="s">
        <v>155</v>
      </c>
      <c r="E109" s="32" t="s">
        <v>179</v>
      </c>
      <c r="F109" s="33">
        <v>125</v>
      </c>
    </row>
    <row r="110" spans="1:6" ht="30.75" customHeight="1">
      <c r="A110" s="36" t="s">
        <v>310</v>
      </c>
      <c r="B110" s="30" t="s">
        <v>157</v>
      </c>
      <c r="C110" s="52">
        <v>707</v>
      </c>
      <c r="D110" s="32" t="s">
        <v>156</v>
      </c>
      <c r="E110" s="32"/>
      <c r="F110" s="33">
        <f>F111</f>
        <v>200</v>
      </c>
    </row>
    <row r="111" spans="1:6" ht="18.75" customHeight="1">
      <c r="A111" s="36" t="s">
        <v>311</v>
      </c>
      <c r="B111" s="30" t="s">
        <v>178</v>
      </c>
      <c r="C111" s="52">
        <v>707</v>
      </c>
      <c r="D111" s="32" t="s">
        <v>156</v>
      </c>
      <c r="E111" s="32" t="s">
        <v>179</v>
      </c>
      <c r="F111" s="33">
        <v>200</v>
      </c>
    </row>
    <row r="112" spans="1:6" ht="18.75" customHeight="1">
      <c r="A112" s="36" t="s">
        <v>312</v>
      </c>
      <c r="B112" s="30" t="s">
        <v>198</v>
      </c>
      <c r="C112" s="52">
        <v>707</v>
      </c>
      <c r="D112" s="32" t="s">
        <v>197</v>
      </c>
      <c r="E112" s="32"/>
      <c r="F112" s="33">
        <f>F113</f>
        <v>250</v>
      </c>
    </row>
    <row r="113" spans="1:6" ht="18.75" customHeight="1">
      <c r="A113" s="36" t="s">
        <v>313</v>
      </c>
      <c r="B113" s="30" t="s">
        <v>178</v>
      </c>
      <c r="C113" s="52">
        <v>707</v>
      </c>
      <c r="D113" s="32" t="s">
        <v>197</v>
      </c>
      <c r="E113" s="32" t="s">
        <v>179</v>
      </c>
      <c r="F113" s="33">
        <v>250</v>
      </c>
    </row>
    <row r="114" spans="1:6" ht="17.25" customHeight="1">
      <c r="A114" s="36"/>
      <c r="B114" s="48" t="s">
        <v>117</v>
      </c>
      <c r="C114" s="49">
        <v>800</v>
      </c>
      <c r="D114" s="50"/>
      <c r="E114" s="50"/>
      <c r="F114" s="51">
        <f>F115+F118</f>
        <v>11695</v>
      </c>
    </row>
    <row r="115" spans="1:6" ht="15">
      <c r="A115" s="36" t="s">
        <v>314</v>
      </c>
      <c r="B115" s="25" t="s">
        <v>98</v>
      </c>
      <c r="C115" s="26">
        <v>801</v>
      </c>
      <c r="D115" s="27"/>
      <c r="E115" s="27"/>
      <c r="F115" s="28">
        <f>F116</f>
        <v>9770</v>
      </c>
    </row>
    <row r="116" spans="1:6" ht="27.75" customHeight="1">
      <c r="A116" s="36" t="s">
        <v>315</v>
      </c>
      <c r="B116" s="45" t="s">
        <v>99</v>
      </c>
      <c r="C116" s="52">
        <v>801</v>
      </c>
      <c r="D116" s="32" t="s">
        <v>219</v>
      </c>
      <c r="E116" s="32"/>
      <c r="F116" s="33">
        <f>F117</f>
        <v>9770</v>
      </c>
    </row>
    <row r="117" spans="1:6" ht="17.25" customHeight="1">
      <c r="A117" s="36" t="s">
        <v>316</v>
      </c>
      <c r="B117" s="30" t="s">
        <v>178</v>
      </c>
      <c r="C117" s="52">
        <v>801</v>
      </c>
      <c r="D117" s="32" t="s">
        <v>219</v>
      </c>
      <c r="E117" s="32" t="s">
        <v>179</v>
      </c>
      <c r="F117" s="33">
        <v>9770</v>
      </c>
    </row>
    <row r="118" spans="1:6" s="20" customFormat="1" ht="17.25" customHeight="1">
      <c r="A118" s="24" t="s">
        <v>317</v>
      </c>
      <c r="B118" s="34" t="s">
        <v>222</v>
      </c>
      <c r="C118" s="26">
        <v>804</v>
      </c>
      <c r="D118" s="27"/>
      <c r="E118" s="27"/>
      <c r="F118" s="28">
        <f>F119+F121</f>
        <v>1925</v>
      </c>
    </row>
    <row r="119" spans="1:6" s="20" customFormat="1" ht="17.25" customHeight="1">
      <c r="A119" s="24" t="s">
        <v>318</v>
      </c>
      <c r="B119" s="30" t="s">
        <v>215</v>
      </c>
      <c r="C119" s="52">
        <v>804</v>
      </c>
      <c r="D119" s="32" t="s">
        <v>155</v>
      </c>
      <c r="E119" s="32"/>
      <c r="F119" s="28">
        <f>F120</f>
        <v>225</v>
      </c>
    </row>
    <row r="120" spans="1:6" s="20" customFormat="1" ht="17.25" customHeight="1">
      <c r="A120" s="24" t="s">
        <v>319</v>
      </c>
      <c r="B120" s="30" t="s">
        <v>178</v>
      </c>
      <c r="C120" s="52">
        <v>804</v>
      </c>
      <c r="D120" s="32" t="s">
        <v>155</v>
      </c>
      <c r="E120" s="32" t="s">
        <v>179</v>
      </c>
      <c r="F120" s="28">
        <v>225</v>
      </c>
    </row>
    <row r="121" spans="1:6" ht="29.25" customHeight="1">
      <c r="A121" s="36" t="s">
        <v>320</v>
      </c>
      <c r="B121" s="30" t="s">
        <v>198</v>
      </c>
      <c r="C121" s="52">
        <v>804</v>
      </c>
      <c r="D121" s="32" t="s">
        <v>197</v>
      </c>
      <c r="E121" s="32"/>
      <c r="F121" s="33">
        <f>F122</f>
        <v>1700</v>
      </c>
    </row>
    <row r="122" spans="1:6" ht="17.25" customHeight="1">
      <c r="A122" s="36" t="s">
        <v>321</v>
      </c>
      <c r="B122" s="30" t="s">
        <v>178</v>
      </c>
      <c r="C122" s="52">
        <v>804</v>
      </c>
      <c r="D122" s="32" t="s">
        <v>197</v>
      </c>
      <c r="E122" s="32" t="s">
        <v>179</v>
      </c>
      <c r="F122" s="33">
        <v>1700</v>
      </c>
    </row>
    <row r="123" spans="1:6" ht="17.25" customHeight="1">
      <c r="A123" s="42"/>
      <c r="B123" s="48" t="s">
        <v>100</v>
      </c>
      <c r="C123" s="49">
        <v>1000</v>
      </c>
      <c r="D123" s="50"/>
      <c r="E123" s="50"/>
      <c r="F123" s="51">
        <f>F124</f>
        <v>18363.100000000002</v>
      </c>
    </row>
    <row r="124" spans="1:6" ht="18.75" customHeight="1">
      <c r="A124" s="53" t="s">
        <v>322</v>
      </c>
      <c r="B124" s="45" t="s">
        <v>101</v>
      </c>
      <c r="C124" s="26">
        <v>1004</v>
      </c>
      <c r="D124" s="27"/>
      <c r="E124" s="27"/>
      <c r="F124" s="28">
        <f>F125+F130+F132</f>
        <v>18363.100000000002</v>
      </c>
    </row>
    <row r="125" spans="1:6" ht="28.5">
      <c r="A125" s="24" t="s">
        <v>323</v>
      </c>
      <c r="B125" s="30" t="s">
        <v>228</v>
      </c>
      <c r="C125" s="31">
        <v>1004</v>
      </c>
      <c r="D125" s="32" t="s">
        <v>229</v>
      </c>
      <c r="E125" s="32"/>
      <c r="F125" s="33">
        <f>F126+F127</f>
        <v>5338.6</v>
      </c>
    </row>
    <row r="126" spans="1:8" ht="29.25" customHeight="1">
      <c r="A126" s="24" t="s">
        <v>324</v>
      </c>
      <c r="B126" s="30" t="s">
        <v>338</v>
      </c>
      <c r="C126" s="31">
        <v>1004</v>
      </c>
      <c r="D126" s="32" t="s">
        <v>229</v>
      </c>
      <c r="E126" s="32" t="s">
        <v>175</v>
      </c>
      <c r="F126" s="33">
        <v>3670.8</v>
      </c>
      <c r="G126">
        <v>3497.1</v>
      </c>
      <c r="H126">
        <v>173.7</v>
      </c>
    </row>
    <row r="127" spans="1:8" ht="18" customHeight="1">
      <c r="A127" s="24" t="s">
        <v>325</v>
      </c>
      <c r="B127" s="30" t="s">
        <v>165</v>
      </c>
      <c r="C127" s="31">
        <v>1004</v>
      </c>
      <c r="D127" s="32" t="s">
        <v>229</v>
      </c>
      <c r="E127" s="32" t="s">
        <v>166</v>
      </c>
      <c r="F127" s="33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4" t="s">
        <v>326</v>
      </c>
      <c r="B128" s="30" t="s">
        <v>176</v>
      </c>
      <c r="C128" s="31"/>
      <c r="D128" s="32"/>
      <c r="E128" s="32" t="s">
        <v>177</v>
      </c>
      <c r="F128" s="33">
        <v>568.3</v>
      </c>
      <c r="G128">
        <v>487.8</v>
      </c>
      <c r="H128">
        <v>80.5</v>
      </c>
    </row>
    <row r="129" spans="1:8" ht="18" customHeight="1">
      <c r="A129" s="24" t="s">
        <v>327</v>
      </c>
      <c r="B129" s="30" t="s">
        <v>178</v>
      </c>
      <c r="C129" s="31"/>
      <c r="D129" s="32"/>
      <c r="E129" s="32" t="s">
        <v>179</v>
      </c>
      <c r="F129" s="33">
        <v>1099.5</v>
      </c>
      <c r="G129">
        <v>930.5</v>
      </c>
      <c r="H129">
        <v>160</v>
      </c>
    </row>
    <row r="130" spans="1:6" ht="27.75" customHeight="1">
      <c r="A130" s="36" t="s">
        <v>328</v>
      </c>
      <c r="B130" s="30" t="s">
        <v>230</v>
      </c>
      <c r="C130" s="52">
        <v>1004</v>
      </c>
      <c r="D130" s="32" t="s">
        <v>231</v>
      </c>
      <c r="E130" s="32"/>
      <c r="F130" s="33">
        <f>F131</f>
        <v>9099.6</v>
      </c>
    </row>
    <row r="131" spans="1:6" ht="19.5" customHeight="1">
      <c r="A131" s="36" t="s">
        <v>329</v>
      </c>
      <c r="B131" s="44" t="s">
        <v>233</v>
      </c>
      <c r="C131" s="52">
        <v>1004</v>
      </c>
      <c r="D131" s="32" t="s">
        <v>102</v>
      </c>
      <c r="E131" s="32" t="s">
        <v>232</v>
      </c>
      <c r="F131" s="33">
        <v>9099.6</v>
      </c>
    </row>
    <row r="132" spans="1:6" ht="28.5" customHeight="1">
      <c r="A132" s="55" t="s">
        <v>330</v>
      </c>
      <c r="B132" s="30" t="s">
        <v>234</v>
      </c>
      <c r="C132" s="56">
        <v>1004</v>
      </c>
      <c r="D132" s="57" t="s">
        <v>103</v>
      </c>
      <c r="E132" s="57"/>
      <c r="F132" s="58">
        <f>F133</f>
        <v>3924.9</v>
      </c>
    </row>
    <row r="133" spans="1:6" ht="21" customHeight="1">
      <c r="A133" s="59" t="s">
        <v>331</v>
      </c>
      <c r="B133" s="30" t="s">
        <v>178</v>
      </c>
      <c r="C133" s="60">
        <v>1004</v>
      </c>
      <c r="D133" s="61" t="s">
        <v>103</v>
      </c>
      <c r="E133" s="61" t="s">
        <v>179</v>
      </c>
      <c r="F133" s="147">
        <v>3924.9</v>
      </c>
    </row>
    <row r="134" spans="1:6" ht="18.75" customHeight="1">
      <c r="A134" s="42"/>
      <c r="B134" s="75" t="s">
        <v>109</v>
      </c>
      <c r="C134" s="49">
        <v>1100</v>
      </c>
      <c r="D134" s="50"/>
      <c r="E134" s="50"/>
      <c r="F134" s="51">
        <f>F135</f>
        <v>1150</v>
      </c>
    </row>
    <row r="135" spans="1:6" ht="15.75" customHeight="1">
      <c r="A135" s="53" t="s">
        <v>332</v>
      </c>
      <c r="B135" s="76" t="s">
        <v>110</v>
      </c>
      <c r="C135" s="26">
        <v>1102</v>
      </c>
      <c r="D135" s="27"/>
      <c r="E135" s="27"/>
      <c r="F135" s="28">
        <f>F136</f>
        <v>1150</v>
      </c>
    </row>
    <row r="136" spans="1:6" ht="27.75" customHeight="1">
      <c r="A136" s="36" t="s">
        <v>333</v>
      </c>
      <c r="B136" s="30" t="s">
        <v>106</v>
      </c>
      <c r="C136" s="63">
        <v>1102</v>
      </c>
      <c r="D136" s="39" t="s">
        <v>220</v>
      </c>
      <c r="E136" s="39"/>
      <c r="F136" s="33">
        <f>F137</f>
        <v>1150</v>
      </c>
    </row>
    <row r="137" spans="1:6" ht="14.25">
      <c r="A137" s="36" t="s">
        <v>331</v>
      </c>
      <c r="B137" s="30" t="s">
        <v>178</v>
      </c>
      <c r="C137" s="63">
        <v>1102</v>
      </c>
      <c r="D137" s="39" t="s">
        <v>220</v>
      </c>
      <c r="E137" s="39" t="s">
        <v>179</v>
      </c>
      <c r="F137" s="33">
        <v>1150</v>
      </c>
    </row>
    <row r="138" spans="1:6" ht="15.75" customHeight="1">
      <c r="A138" s="42"/>
      <c r="B138" s="77" t="s">
        <v>111</v>
      </c>
      <c r="C138" s="49">
        <v>1200</v>
      </c>
      <c r="D138" s="50"/>
      <c r="E138" s="50"/>
      <c r="F138" s="51">
        <f>F139</f>
        <v>676.6</v>
      </c>
    </row>
    <row r="139" spans="1:6" ht="17.25" customHeight="1">
      <c r="A139" s="24" t="s">
        <v>334</v>
      </c>
      <c r="B139" s="76" t="s">
        <v>24</v>
      </c>
      <c r="C139" s="26">
        <v>1202</v>
      </c>
      <c r="D139" s="27"/>
      <c r="E139" s="27"/>
      <c r="F139" s="28">
        <f>F140</f>
        <v>676.6</v>
      </c>
    </row>
    <row r="140" spans="1:6" ht="18" customHeight="1">
      <c r="A140" s="36" t="s">
        <v>335</v>
      </c>
      <c r="B140" s="30" t="s">
        <v>149</v>
      </c>
      <c r="C140" s="52">
        <v>1202</v>
      </c>
      <c r="D140" s="32" t="s">
        <v>107</v>
      </c>
      <c r="E140" s="32"/>
      <c r="F140" s="33">
        <f>F141</f>
        <v>676.6</v>
      </c>
    </row>
    <row r="141" spans="1:6" ht="16.5" customHeight="1">
      <c r="A141" s="36" t="s">
        <v>336</v>
      </c>
      <c r="B141" s="30" t="s">
        <v>178</v>
      </c>
      <c r="C141" s="52">
        <v>1202</v>
      </c>
      <c r="D141" s="32" t="s">
        <v>107</v>
      </c>
      <c r="E141" s="32" t="s">
        <v>179</v>
      </c>
      <c r="F141" s="33">
        <v>676.6</v>
      </c>
    </row>
    <row r="142" spans="1:6" ht="27" customHeight="1">
      <c r="A142" s="78"/>
      <c r="B142" s="79" t="s">
        <v>104</v>
      </c>
      <c r="C142" s="80"/>
      <c r="D142" s="81"/>
      <c r="E142" s="81"/>
      <c r="F142" s="82">
        <f>F32+F34+F42+F44+F47+F64+F68+F72+F94+F98+F114+F123+F134+F138</f>
        <v>52320.1</v>
      </c>
    </row>
    <row r="145" ht="15">
      <c r="F145" s="148"/>
    </row>
    <row r="147" ht="12.75">
      <c r="F147" s="146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226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357</v>
      </c>
      <c r="B6" s="9"/>
      <c r="G6" s="155"/>
    </row>
    <row r="7" ht="15.75">
      <c r="F7" s="18" t="s">
        <v>218</v>
      </c>
    </row>
    <row r="8" spans="1:6" ht="12.75" customHeight="1">
      <c r="A8" s="440" t="s">
        <v>46</v>
      </c>
      <c r="B8" s="442" t="s">
        <v>345</v>
      </c>
      <c r="C8" s="436" t="s">
        <v>48</v>
      </c>
      <c r="D8" s="436" t="s">
        <v>43</v>
      </c>
      <c r="E8" s="436" t="s">
        <v>49</v>
      </c>
      <c r="F8" s="436" t="s">
        <v>50</v>
      </c>
    </row>
    <row r="9" spans="1:6" ht="12.75" customHeight="1">
      <c r="A9" s="441"/>
      <c r="B9" s="443"/>
      <c r="C9" s="437"/>
      <c r="D9" s="437"/>
      <c r="E9" s="437"/>
      <c r="F9" s="437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30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41.25" customHeight="1">
      <c r="A86" s="21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30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30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30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0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186" t="s">
        <v>233</v>
      </c>
      <c r="B120" s="174">
        <v>969</v>
      </c>
      <c r="C120" s="52">
        <v>1004</v>
      </c>
      <c r="D120" s="32" t="s">
        <v>102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103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103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30.7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362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363</v>
      </c>
      <c r="B6" s="9"/>
      <c r="G6" s="155"/>
    </row>
    <row r="7" ht="15.75">
      <c r="F7" s="18" t="s">
        <v>218</v>
      </c>
    </row>
    <row r="8" spans="1:6" ht="12.75" customHeight="1">
      <c r="A8" s="440" t="s">
        <v>46</v>
      </c>
      <c r="B8" s="442" t="s">
        <v>345</v>
      </c>
      <c r="C8" s="436" t="s">
        <v>48</v>
      </c>
      <c r="D8" s="436" t="s">
        <v>43</v>
      </c>
      <c r="E8" s="436" t="s">
        <v>49</v>
      </c>
      <c r="F8" s="436" t="s">
        <v>50</v>
      </c>
    </row>
    <row r="9" spans="1:6" ht="12.75" customHeight="1">
      <c r="A9" s="441"/>
      <c r="B9" s="443"/>
      <c r="C9" s="437"/>
      <c r="D9" s="437"/>
      <c r="E9" s="437"/>
      <c r="F9" s="437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24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34.5" customHeight="1">
      <c r="A86" s="22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177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177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177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5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226" t="s">
        <v>233</v>
      </c>
      <c r="B120" s="174">
        <v>969</v>
      </c>
      <c r="C120" s="52">
        <v>1004</v>
      </c>
      <c r="D120" s="32" t="s">
        <v>231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364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364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25.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362</v>
      </c>
    </row>
    <row r="4" s="21" customFormat="1" ht="15">
      <c r="E4" s="156" t="s">
        <v>365</v>
      </c>
    </row>
    <row r="5" s="21" customFormat="1" ht="15">
      <c r="E5" s="156"/>
    </row>
    <row r="6" spans="1:6" s="21" customFormat="1" ht="15.75">
      <c r="A6" s="9" t="s">
        <v>356</v>
      </c>
      <c r="F6" s="155"/>
    </row>
    <row r="7" spans="1:6" s="21" customFormat="1" ht="15.75">
      <c r="A7" s="9" t="s">
        <v>367</v>
      </c>
      <c r="F7" s="155"/>
    </row>
    <row r="8" spans="1:5" ht="15.75">
      <c r="A8" t="s">
        <v>366</v>
      </c>
      <c r="E8" s="18" t="s">
        <v>218</v>
      </c>
    </row>
    <row r="9" spans="1:5" ht="12.75" customHeight="1">
      <c r="A9" s="440" t="s">
        <v>46</v>
      </c>
      <c r="B9" s="436" t="s">
        <v>48</v>
      </c>
      <c r="C9" s="436" t="s">
        <v>43</v>
      </c>
      <c r="D9" s="436" t="s">
        <v>49</v>
      </c>
      <c r="E9" s="436" t="s">
        <v>50</v>
      </c>
    </row>
    <row r="10" spans="1:5" ht="12.75" customHeight="1">
      <c r="A10" s="441"/>
      <c r="B10" s="437"/>
      <c r="C10" s="437"/>
      <c r="D10" s="437"/>
      <c r="E10" s="437"/>
    </row>
    <row r="11" spans="1:5" ht="15">
      <c r="A11" s="214" t="s">
        <v>52</v>
      </c>
      <c r="B11" s="190">
        <v>100</v>
      </c>
      <c r="C11" s="191"/>
      <c r="D11" s="191"/>
      <c r="E11" s="192">
        <f>E12+E15+E24+E37+E33+E40</f>
        <v>28128.300000000003</v>
      </c>
    </row>
    <row r="12" spans="1:5" s="154" customFormat="1" ht="30.75" customHeight="1">
      <c r="A12" s="202" t="s">
        <v>54</v>
      </c>
      <c r="B12" s="204">
        <v>102</v>
      </c>
      <c r="C12" s="205"/>
      <c r="D12" s="205"/>
      <c r="E12" s="206">
        <f>E13</f>
        <v>1044.3</v>
      </c>
    </row>
    <row r="13" spans="1:5" ht="18.75" customHeight="1">
      <c r="A13" s="177" t="s">
        <v>199</v>
      </c>
      <c r="B13" s="31">
        <v>102</v>
      </c>
      <c r="C13" s="32" t="s">
        <v>56</v>
      </c>
      <c r="D13" s="32"/>
      <c r="E13" s="33">
        <f>E14</f>
        <v>1044.3</v>
      </c>
    </row>
    <row r="14" spans="1:5" ht="19.5" customHeight="1">
      <c r="A14" s="177" t="s">
        <v>344</v>
      </c>
      <c r="B14" s="31">
        <v>102</v>
      </c>
      <c r="C14" s="32" t="s">
        <v>56</v>
      </c>
      <c r="D14" s="32" t="s">
        <v>346</v>
      </c>
      <c r="E14" s="33">
        <v>1044.3</v>
      </c>
    </row>
    <row r="15" spans="1:5" s="154" customFormat="1" ht="33" customHeight="1">
      <c r="A15" s="202" t="s">
        <v>59</v>
      </c>
      <c r="B15" s="208">
        <v>103</v>
      </c>
      <c r="C15" s="205"/>
      <c r="D15" s="205"/>
      <c r="E15" s="206">
        <f>E16+E18+E20</f>
        <v>3841.1</v>
      </c>
    </row>
    <row r="16" spans="1:5" ht="17.25" customHeight="1">
      <c r="A16" s="177" t="s">
        <v>201</v>
      </c>
      <c r="B16" s="31">
        <v>103</v>
      </c>
      <c r="C16" s="32" t="s">
        <v>61</v>
      </c>
      <c r="D16" s="32"/>
      <c r="E16" s="33">
        <f>E17</f>
        <v>897.3</v>
      </c>
    </row>
    <row r="17" spans="1:5" ht="16.5" customHeight="1">
      <c r="A17" s="177" t="s">
        <v>344</v>
      </c>
      <c r="B17" s="31">
        <v>103</v>
      </c>
      <c r="C17" s="32" t="s">
        <v>61</v>
      </c>
      <c r="D17" s="32" t="s">
        <v>346</v>
      </c>
      <c r="E17" s="33">
        <v>897.3</v>
      </c>
    </row>
    <row r="18" spans="1:5" ht="19.5" customHeight="1">
      <c r="A18" s="177" t="s">
        <v>64</v>
      </c>
      <c r="B18" s="31">
        <v>103</v>
      </c>
      <c r="C18" s="32" t="s">
        <v>65</v>
      </c>
      <c r="D18" s="32"/>
      <c r="E18" s="33">
        <f>E19</f>
        <v>239.2</v>
      </c>
    </row>
    <row r="19" spans="1:5" ht="21" customHeight="1">
      <c r="A19" s="177" t="s">
        <v>347</v>
      </c>
      <c r="B19" s="31">
        <v>103</v>
      </c>
      <c r="C19" s="32" t="s">
        <v>65</v>
      </c>
      <c r="D19" s="32" t="s">
        <v>348</v>
      </c>
      <c r="E19" s="33">
        <v>239.2</v>
      </c>
    </row>
    <row r="20" spans="1:5" ht="16.5" customHeight="1">
      <c r="A20" s="177" t="s">
        <v>68</v>
      </c>
      <c r="B20" s="31">
        <v>103</v>
      </c>
      <c r="C20" s="32" t="s">
        <v>69</v>
      </c>
      <c r="D20" s="32"/>
      <c r="E20" s="33">
        <f>E21+E22+E23</f>
        <v>2704.6</v>
      </c>
    </row>
    <row r="21" spans="1:5" ht="21.75" customHeight="1">
      <c r="A21" s="177" t="s">
        <v>344</v>
      </c>
      <c r="B21" s="31">
        <v>103</v>
      </c>
      <c r="C21" s="32" t="s">
        <v>69</v>
      </c>
      <c r="D21" s="32" t="s">
        <v>346</v>
      </c>
      <c r="E21" s="33">
        <v>2604.2</v>
      </c>
    </row>
    <row r="22" spans="1:5" ht="19.5" customHeight="1">
      <c r="A22" s="177" t="s">
        <v>349</v>
      </c>
      <c r="B22" s="31">
        <v>103</v>
      </c>
      <c r="C22" s="32" t="s">
        <v>69</v>
      </c>
      <c r="D22" s="32" t="s">
        <v>166</v>
      </c>
      <c r="E22" s="33">
        <v>99.4</v>
      </c>
    </row>
    <row r="23" spans="1:5" ht="17.25" customHeight="1">
      <c r="A23" s="178" t="s">
        <v>350</v>
      </c>
      <c r="B23" s="31">
        <v>103</v>
      </c>
      <c r="C23" s="32" t="s">
        <v>69</v>
      </c>
      <c r="D23" s="32" t="s">
        <v>167</v>
      </c>
      <c r="E23" s="33">
        <v>1</v>
      </c>
    </row>
    <row r="24" spans="1:5" s="154" customFormat="1" ht="36" customHeight="1">
      <c r="A24" s="202" t="s">
        <v>76</v>
      </c>
      <c r="B24" s="208">
        <v>104</v>
      </c>
      <c r="C24" s="205"/>
      <c r="D24" s="205"/>
      <c r="E24" s="206">
        <f>E25+E27+E31</f>
        <v>16452.4</v>
      </c>
    </row>
    <row r="25" spans="1:5" ht="24.75" customHeight="1">
      <c r="A25" s="215" t="s">
        <v>200</v>
      </c>
      <c r="B25" s="31">
        <v>104</v>
      </c>
      <c r="C25" s="32" t="s">
        <v>78</v>
      </c>
      <c r="D25" s="32"/>
      <c r="E25" s="33">
        <f>E26</f>
        <v>1044.3</v>
      </c>
    </row>
    <row r="26" spans="1:5" ht="21.75" customHeight="1">
      <c r="A26" s="177" t="s">
        <v>344</v>
      </c>
      <c r="B26" s="31">
        <v>104</v>
      </c>
      <c r="C26" s="32" t="s">
        <v>78</v>
      </c>
      <c r="D26" s="32" t="s">
        <v>346</v>
      </c>
      <c r="E26" s="33">
        <v>1044.3</v>
      </c>
    </row>
    <row r="27" spans="1:5" ht="18.75" customHeight="1">
      <c r="A27" s="177" t="s">
        <v>80</v>
      </c>
      <c r="B27" s="31">
        <v>104</v>
      </c>
      <c r="C27" s="32" t="s">
        <v>81</v>
      </c>
      <c r="D27" s="151"/>
      <c r="E27" s="33">
        <f>E28+E29+E30</f>
        <v>15402.800000000001</v>
      </c>
    </row>
    <row r="28" spans="1:5" ht="21" customHeight="1">
      <c r="A28" s="177" t="s">
        <v>344</v>
      </c>
      <c r="B28" s="31">
        <v>104</v>
      </c>
      <c r="C28" s="32" t="s">
        <v>81</v>
      </c>
      <c r="D28" s="32" t="s">
        <v>346</v>
      </c>
      <c r="E28" s="33">
        <v>14988.7</v>
      </c>
    </row>
    <row r="29" spans="1:5" ht="18.75" customHeight="1">
      <c r="A29" s="177" t="s">
        <v>349</v>
      </c>
      <c r="B29" s="31">
        <v>104</v>
      </c>
      <c r="C29" s="32" t="s">
        <v>81</v>
      </c>
      <c r="D29" s="32" t="s">
        <v>166</v>
      </c>
      <c r="E29" s="33">
        <v>405.4</v>
      </c>
    </row>
    <row r="30" spans="1:5" ht="17.25" customHeight="1">
      <c r="A30" s="177" t="s">
        <v>168</v>
      </c>
      <c r="B30" s="31">
        <v>104</v>
      </c>
      <c r="C30" s="32" t="s">
        <v>81</v>
      </c>
      <c r="D30" s="32" t="s">
        <v>167</v>
      </c>
      <c r="E30" s="33">
        <v>8.7</v>
      </c>
    </row>
    <row r="31" spans="1:5" ht="30.75" customHeight="1">
      <c r="A31" s="179" t="s">
        <v>235</v>
      </c>
      <c r="B31" s="31">
        <v>104</v>
      </c>
      <c r="C31" s="32" t="s">
        <v>236</v>
      </c>
      <c r="D31" s="32"/>
      <c r="E31" s="33">
        <f>E32</f>
        <v>5.3</v>
      </c>
    </row>
    <row r="32" spans="1:5" ht="21.75" customHeight="1">
      <c r="A32" s="177" t="s">
        <v>349</v>
      </c>
      <c r="B32" s="31">
        <v>104</v>
      </c>
      <c r="C32" s="32" t="s">
        <v>236</v>
      </c>
      <c r="D32" s="32" t="s">
        <v>166</v>
      </c>
      <c r="E32" s="33">
        <v>5.3</v>
      </c>
    </row>
    <row r="33" spans="1:5" s="10" customFormat="1" ht="18.75" customHeight="1">
      <c r="A33" s="209" t="s">
        <v>225</v>
      </c>
      <c r="B33" s="208">
        <v>107</v>
      </c>
      <c r="C33" s="205"/>
      <c r="D33" s="205"/>
      <c r="E33" s="206">
        <f>E34</f>
        <v>4668.5</v>
      </c>
    </row>
    <row r="34" spans="1:5" s="20" customFormat="1" ht="18.75" customHeight="1">
      <c r="A34" s="178" t="s">
        <v>352</v>
      </c>
      <c r="B34" s="35">
        <v>107</v>
      </c>
      <c r="C34" s="27" t="s">
        <v>227</v>
      </c>
      <c r="D34" s="27"/>
      <c r="E34" s="28">
        <f>E35+E36</f>
        <v>4668.5</v>
      </c>
    </row>
    <row r="35" spans="1:5" ht="18.75" customHeight="1">
      <c r="A35" s="177" t="s">
        <v>344</v>
      </c>
      <c r="B35" s="31">
        <v>107</v>
      </c>
      <c r="C35" s="32" t="s">
        <v>227</v>
      </c>
      <c r="D35" s="32" t="s">
        <v>346</v>
      </c>
      <c r="E35" s="33">
        <v>3561.2</v>
      </c>
    </row>
    <row r="36" spans="1:5" ht="18.75" customHeight="1">
      <c r="A36" s="177" t="s">
        <v>349</v>
      </c>
      <c r="B36" s="31">
        <v>107</v>
      </c>
      <c r="C36" s="32" t="s">
        <v>227</v>
      </c>
      <c r="D36" s="32" t="s">
        <v>166</v>
      </c>
      <c r="E36" s="33">
        <v>1107.3</v>
      </c>
    </row>
    <row r="37" spans="1:5" ht="21" customHeight="1">
      <c r="A37" s="180" t="s">
        <v>11</v>
      </c>
      <c r="B37" s="35">
        <v>111</v>
      </c>
      <c r="C37" s="27"/>
      <c r="D37" s="27"/>
      <c r="E37" s="28">
        <f>E38</f>
        <v>1246</v>
      </c>
    </row>
    <row r="38" spans="1:5" ht="20.25" customHeight="1">
      <c r="A38" s="181" t="s">
        <v>114</v>
      </c>
      <c r="B38" s="31">
        <v>111</v>
      </c>
      <c r="C38" s="32" t="s">
        <v>82</v>
      </c>
      <c r="D38" s="32"/>
      <c r="E38" s="33">
        <f>E39</f>
        <v>1246</v>
      </c>
    </row>
    <row r="39" spans="1:5" ht="14.25">
      <c r="A39" s="181" t="s">
        <v>169</v>
      </c>
      <c r="B39" s="31">
        <v>111</v>
      </c>
      <c r="C39" s="32" t="s">
        <v>82</v>
      </c>
      <c r="D39" s="32" t="s">
        <v>170</v>
      </c>
      <c r="E39" s="33">
        <v>1246</v>
      </c>
    </row>
    <row r="40" spans="1:5" s="154" customFormat="1" ht="18.75" customHeight="1">
      <c r="A40" s="210" t="s">
        <v>12</v>
      </c>
      <c r="B40" s="208">
        <v>113</v>
      </c>
      <c r="C40" s="205"/>
      <c r="D40" s="205"/>
      <c r="E40" s="206">
        <f>E41++E47+E43+E45+E49+E51</f>
        <v>876</v>
      </c>
    </row>
    <row r="41" spans="1:5" ht="17.25" customHeight="1">
      <c r="A41" s="178" t="s">
        <v>71</v>
      </c>
      <c r="B41" s="31">
        <v>113</v>
      </c>
      <c r="C41" s="32" t="s">
        <v>358</v>
      </c>
      <c r="D41" s="32"/>
      <c r="E41" s="33">
        <f>E42</f>
        <v>72</v>
      </c>
    </row>
    <row r="42" spans="1:5" ht="18.75" customHeight="1">
      <c r="A42" s="178" t="s">
        <v>350</v>
      </c>
      <c r="B42" s="31">
        <v>113</v>
      </c>
      <c r="C42" s="32" t="s">
        <v>358</v>
      </c>
      <c r="D42" s="32" t="s">
        <v>167</v>
      </c>
      <c r="E42" s="33">
        <v>72</v>
      </c>
    </row>
    <row r="43" spans="1:5" ht="28.5" customHeight="1">
      <c r="A43" s="177" t="s">
        <v>112</v>
      </c>
      <c r="B43" s="31">
        <v>113</v>
      </c>
      <c r="C43" s="32" t="s">
        <v>113</v>
      </c>
      <c r="D43" s="32"/>
      <c r="E43" s="33">
        <f>E44</f>
        <v>242</v>
      </c>
    </row>
    <row r="44" spans="1:5" ht="19.5" customHeight="1">
      <c r="A44" s="177" t="s">
        <v>171</v>
      </c>
      <c r="B44" s="31">
        <v>113</v>
      </c>
      <c r="C44" s="32" t="s">
        <v>113</v>
      </c>
      <c r="D44" s="32" t="s">
        <v>163</v>
      </c>
      <c r="E44" s="33">
        <v>242</v>
      </c>
    </row>
    <row r="45" spans="1:5" ht="18.75" customHeight="1">
      <c r="A45" s="182" t="s">
        <v>83</v>
      </c>
      <c r="B45" s="31">
        <v>113</v>
      </c>
      <c r="C45" s="32" t="s">
        <v>84</v>
      </c>
      <c r="D45" s="32"/>
      <c r="E45" s="33">
        <f>E46</f>
        <v>305</v>
      </c>
    </row>
    <row r="46" spans="1:5" ht="18.75" customHeight="1">
      <c r="A46" s="177" t="s">
        <v>349</v>
      </c>
      <c r="B46" s="31">
        <v>113</v>
      </c>
      <c r="C46" s="32" t="s">
        <v>84</v>
      </c>
      <c r="D46" s="32" t="s">
        <v>166</v>
      </c>
      <c r="E46" s="33">
        <v>305</v>
      </c>
    </row>
    <row r="47" spans="1:5" ht="29.25" customHeight="1">
      <c r="A47" s="183" t="s">
        <v>85</v>
      </c>
      <c r="B47" s="31">
        <v>113</v>
      </c>
      <c r="C47" s="32" t="s">
        <v>86</v>
      </c>
      <c r="D47" s="32"/>
      <c r="E47" s="33">
        <f>E48</f>
        <v>97</v>
      </c>
    </row>
    <row r="48" spans="1:5" ht="15.75" customHeight="1">
      <c r="A48" s="177" t="s">
        <v>349</v>
      </c>
      <c r="B48" s="31">
        <v>113</v>
      </c>
      <c r="C48" s="32" t="s">
        <v>86</v>
      </c>
      <c r="D48" s="32" t="s">
        <v>166</v>
      </c>
      <c r="E48" s="33">
        <v>97</v>
      </c>
    </row>
    <row r="49" spans="1:5" ht="19.5" customHeight="1">
      <c r="A49" s="177" t="s">
        <v>149</v>
      </c>
      <c r="B49" s="31">
        <v>113</v>
      </c>
      <c r="C49" s="32" t="s">
        <v>107</v>
      </c>
      <c r="D49" s="32"/>
      <c r="E49" s="33">
        <f>E50</f>
        <v>130</v>
      </c>
    </row>
    <row r="50" spans="1:5" ht="19.5" customHeight="1">
      <c r="A50" s="177" t="s">
        <v>349</v>
      </c>
      <c r="B50" s="31">
        <v>113</v>
      </c>
      <c r="C50" s="32" t="s">
        <v>107</v>
      </c>
      <c r="D50" s="32" t="s">
        <v>166</v>
      </c>
      <c r="E50" s="33">
        <v>130</v>
      </c>
    </row>
    <row r="51" spans="1:5" ht="30.75" customHeight="1">
      <c r="A51" s="177" t="s">
        <v>157</v>
      </c>
      <c r="B51" s="52">
        <v>113</v>
      </c>
      <c r="C51" s="32" t="s">
        <v>156</v>
      </c>
      <c r="D51" s="32"/>
      <c r="E51" s="33">
        <f>E52</f>
        <v>30</v>
      </c>
    </row>
    <row r="52" spans="1:5" ht="18.75" customHeight="1">
      <c r="A52" s="177" t="s">
        <v>349</v>
      </c>
      <c r="B52" s="52">
        <v>113</v>
      </c>
      <c r="C52" s="32" t="s">
        <v>156</v>
      </c>
      <c r="D52" s="32" t="s">
        <v>166</v>
      </c>
      <c r="E52" s="33">
        <v>30</v>
      </c>
    </row>
    <row r="53" spans="1:5" ht="18.75" customHeight="1">
      <c r="A53" s="193" t="s">
        <v>87</v>
      </c>
      <c r="B53" s="195">
        <v>300</v>
      </c>
      <c r="C53" s="196"/>
      <c r="D53" s="196"/>
      <c r="E53" s="197">
        <f>E54</f>
        <v>101</v>
      </c>
    </row>
    <row r="54" spans="1:5" ht="28.5" customHeight="1">
      <c r="A54" s="184" t="s">
        <v>116</v>
      </c>
      <c r="B54" s="26">
        <v>309</v>
      </c>
      <c r="C54" s="27"/>
      <c r="D54" s="27"/>
      <c r="E54" s="28">
        <f>E55</f>
        <v>101</v>
      </c>
    </row>
    <row r="55" spans="1:5" ht="47.25" customHeight="1">
      <c r="A55" s="179" t="s">
        <v>88</v>
      </c>
      <c r="B55" s="52">
        <v>309</v>
      </c>
      <c r="C55" s="32" t="s">
        <v>89</v>
      </c>
      <c r="D55" s="32"/>
      <c r="E55" s="33">
        <f>E56</f>
        <v>101</v>
      </c>
    </row>
    <row r="56" spans="1:5" ht="16.5" customHeight="1">
      <c r="A56" s="177" t="s">
        <v>349</v>
      </c>
      <c r="B56" s="52">
        <v>309</v>
      </c>
      <c r="C56" s="32" t="s">
        <v>89</v>
      </c>
      <c r="D56" s="32" t="s">
        <v>166</v>
      </c>
      <c r="E56" s="33">
        <v>101</v>
      </c>
    </row>
    <row r="57" spans="1:5" s="154" customFormat="1" ht="18" customHeight="1">
      <c r="A57" s="193" t="s">
        <v>118</v>
      </c>
      <c r="B57" s="195">
        <v>400</v>
      </c>
      <c r="C57" s="196"/>
      <c r="D57" s="196"/>
      <c r="E57" s="197">
        <f>E58</f>
        <v>296.4</v>
      </c>
    </row>
    <row r="58" spans="1:5" ht="17.25" customHeight="1">
      <c r="A58" s="180" t="s">
        <v>119</v>
      </c>
      <c r="B58" s="26">
        <v>401</v>
      </c>
      <c r="C58" s="27"/>
      <c r="D58" s="27"/>
      <c r="E58" s="28">
        <f>E59</f>
        <v>296.4</v>
      </c>
    </row>
    <row r="59" spans="1:5" s="19" customFormat="1" ht="27.75" customHeight="1">
      <c r="A59" s="177" t="s">
        <v>120</v>
      </c>
      <c r="B59" s="52">
        <v>401</v>
      </c>
      <c r="C59" s="32" t="s">
        <v>121</v>
      </c>
      <c r="D59" s="32"/>
      <c r="E59" s="33">
        <f>E60</f>
        <v>296.4</v>
      </c>
    </row>
    <row r="60" spans="1:5" ht="29.25" customHeight="1">
      <c r="A60" s="177" t="s">
        <v>172</v>
      </c>
      <c r="B60" s="52">
        <v>401</v>
      </c>
      <c r="C60" s="32" t="s">
        <v>121</v>
      </c>
      <c r="D60" s="32" t="s">
        <v>164</v>
      </c>
      <c r="E60" s="33">
        <v>296.4</v>
      </c>
    </row>
    <row r="61" spans="1:5" ht="18" customHeight="1">
      <c r="A61" s="193" t="s">
        <v>90</v>
      </c>
      <c r="B61" s="195">
        <v>500</v>
      </c>
      <c r="C61" s="196"/>
      <c r="D61" s="196"/>
      <c r="E61" s="197">
        <f>E62</f>
        <v>55932.7</v>
      </c>
    </row>
    <row r="62" spans="1:5" ht="17.25" customHeight="1">
      <c r="A62" s="180" t="s">
        <v>29</v>
      </c>
      <c r="B62" s="26">
        <v>503</v>
      </c>
      <c r="C62" s="27"/>
      <c r="D62" s="27"/>
      <c r="E62" s="28">
        <f>E63+E65+E67+E69++E71+E73+E75+E77+E81+E83+E79</f>
        <v>55932.7</v>
      </c>
    </row>
    <row r="63" spans="1:5" ht="33.75" customHeight="1">
      <c r="A63" s="179" t="s">
        <v>105</v>
      </c>
      <c r="B63" s="52">
        <v>503</v>
      </c>
      <c r="C63" s="32" t="s">
        <v>38</v>
      </c>
      <c r="D63" s="32"/>
      <c r="E63" s="33">
        <f>E64</f>
        <v>19082</v>
      </c>
    </row>
    <row r="64" spans="1:5" ht="16.5" customHeight="1">
      <c r="A64" s="177" t="s">
        <v>349</v>
      </c>
      <c r="B64" s="52">
        <v>503</v>
      </c>
      <c r="C64" s="32" t="s">
        <v>38</v>
      </c>
      <c r="D64" s="32" t="s">
        <v>166</v>
      </c>
      <c r="E64" s="33">
        <v>19082</v>
      </c>
    </row>
    <row r="65" spans="1:5" ht="18" customHeight="1">
      <c r="A65" s="185" t="s">
        <v>44</v>
      </c>
      <c r="B65" s="52">
        <v>503</v>
      </c>
      <c r="C65" s="32" t="s">
        <v>91</v>
      </c>
      <c r="D65" s="32"/>
      <c r="E65" s="33">
        <f>E66</f>
        <v>9207</v>
      </c>
    </row>
    <row r="66" spans="1:5" ht="18.75" customHeight="1">
      <c r="A66" s="177" t="s">
        <v>349</v>
      </c>
      <c r="B66" s="52">
        <v>503</v>
      </c>
      <c r="C66" s="32" t="s">
        <v>39</v>
      </c>
      <c r="D66" s="32" t="s">
        <v>166</v>
      </c>
      <c r="E66" s="33">
        <v>9207</v>
      </c>
    </row>
    <row r="67" spans="1:5" ht="34.5" customHeight="1">
      <c r="A67" s="179" t="s">
        <v>115</v>
      </c>
      <c r="B67" s="52">
        <v>503</v>
      </c>
      <c r="C67" s="32" t="s">
        <v>40</v>
      </c>
      <c r="D67" s="32"/>
      <c r="E67" s="33">
        <f>E68</f>
        <v>603.6</v>
      </c>
    </row>
    <row r="68" spans="1:5" ht="19.5" customHeight="1">
      <c r="A68" s="177" t="s">
        <v>349</v>
      </c>
      <c r="B68" s="52">
        <v>503</v>
      </c>
      <c r="C68" s="32" t="s">
        <v>40</v>
      </c>
      <c r="D68" s="32" t="s">
        <v>166</v>
      </c>
      <c r="E68" s="33">
        <v>603.6</v>
      </c>
    </row>
    <row r="69" spans="1:5" ht="20.25" customHeight="1">
      <c r="A69" s="177" t="s">
        <v>213</v>
      </c>
      <c r="B69" s="52">
        <v>503</v>
      </c>
      <c r="C69" s="32" t="s">
        <v>41</v>
      </c>
      <c r="D69" s="32"/>
      <c r="E69" s="33">
        <f>E70</f>
        <v>22280</v>
      </c>
    </row>
    <row r="70" spans="1:5" ht="14.25">
      <c r="A70" s="177" t="s">
        <v>349</v>
      </c>
      <c r="B70" s="52">
        <v>503</v>
      </c>
      <c r="C70" s="32" t="s">
        <v>41</v>
      </c>
      <c r="D70" s="32" t="s">
        <v>166</v>
      </c>
      <c r="E70" s="33">
        <v>22280</v>
      </c>
    </row>
    <row r="71" spans="1:5" ht="20.25" customHeight="1">
      <c r="A71" s="177" t="s">
        <v>45</v>
      </c>
      <c r="B71" s="52">
        <v>503</v>
      </c>
      <c r="C71" s="32" t="s">
        <v>42</v>
      </c>
      <c r="D71" s="32"/>
      <c r="E71" s="33">
        <f>E72</f>
        <v>100</v>
      </c>
    </row>
    <row r="72" spans="1:5" ht="19.5" customHeight="1">
      <c r="A72" s="177" t="s">
        <v>349</v>
      </c>
      <c r="B72" s="52">
        <v>503</v>
      </c>
      <c r="C72" s="32" t="s">
        <v>42</v>
      </c>
      <c r="D72" s="32" t="s">
        <v>166</v>
      </c>
      <c r="E72" s="33">
        <v>100</v>
      </c>
    </row>
    <row r="73" spans="1:5" ht="19.5" customHeight="1">
      <c r="A73" s="177" t="s">
        <v>211</v>
      </c>
      <c r="B73" s="52">
        <v>503</v>
      </c>
      <c r="C73" s="32" t="s">
        <v>191</v>
      </c>
      <c r="D73" s="32"/>
      <c r="E73" s="33">
        <f>E74</f>
        <v>500</v>
      </c>
    </row>
    <row r="74" spans="1:5" ht="19.5" customHeight="1">
      <c r="A74" s="177" t="s">
        <v>349</v>
      </c>
      <c r="B74" s="52">
        <v>503</v>
      </c>
      <c r="C74" s="32" t="s">
        <v>191</v>
      </c>
      <c r="D74" s="32" t="s">
        <v>166</v>
      </c>
      <c r="E74" s="33">
        <v>500</v>
      </c>
    </row>
    <row r="75" spans="1:5" ht="19.5" customHeight="1">
      <c r="A75" s="177" t="s">
        <v>212</v>
      </c>
      <c r="B75" s="52">
        <v>503</v>
      </c>
      <c r="C75" s="32" t="s">
        <v>196</v>
      </c>
      <c r="D75" s="32"/>
      <c r="E75" s="33">
        <f>E76</f>
        <v>830</v>
      </c>
    </row>
    <row r="76" spans="1:5" ht="19.5" customHeight="1">
      <c r="A76" s="177" t="s">
        <v>349</v>
      </c>
      <c r="B76" s="52">
        <v>503</v>
      </c>
      <c r="C76" s="32" t="s">
        <v>196</v>
      </c>
      <c r="D76" s="32" t="s">
        <v>166</v>
      </c>
      <c r="E76" s="33">
        <v>830</v>
      </c>
    </row>
    <row r="77" spans="1:5" ht="19.5" customHeight="1">
      <c r="A77" s="177" t="s">
        <v>224</v>
      </c>
      <c r="B77" s="52">
        <v>503</v>
      </c>
      <c r="C77" s="32" t="s">
        <v>223</v>
      </c>
      <c r="D77" s="32"/>
      <c r="E77" s="33">
        <f>E78</f>
        <v>100</v>
      </c>
    </row>
    <row r="78" spans="1:5" ht="19.5" customHeight="1">
      <c r="A78" s="177" t="s">
        <v>349</v>
      </c>
      <c r="B78" s="52">
        <v>503</v>
      </c>
      <c r="C78" s="32" t="s">
        <v>223</v>
      </c>
      <c r="D78" s="32" t="s">
        <v>166</v>
      </c>
      <c r="E78" s="33">
        <v>100</v>
      </c>
    </row>
    <row r="79" spans="1:5" ht="19.5" customHeight="1">
      <c r="A79" s="177" t="s">
        <v>353</v>
      </c>
      <c r="B79" s="52">
        <v>503</v>
      </c>
      <c r="C79" s="32" t="s">
        <v>354</v>
      </c>
      <c r="D79" s="32"/>
      <c r="E79" s="33">
        <f>E80</f>
        <v>1116</v>
      </c>
    </row>
    <row r="80" spans="1:5" ht="19.5" customHeight="1">
      <c r="A80" s="177" t="s">
        <v>349</v>
      </c>
      <c r="B80" s="52">
        <v>503</v>
      </c>
      <c r="C80" s="32" t="s">
        <v>354</v>
      </c>
      <c r="D80" s="32" t="s">
        <v>166</v>
      </c>
      <c r="E80" s="33">
        <v>1116</v>
      </c>
    </row>
    <row r="81" spans="1:5" ht="45.75" customHeight="1">
      <c r="A81" s="179" t="s">
        <v>122</v>
      </c>
      <c r="B81" s="52">
        <v>503</v>
      </c>
      <c r="C81" s="32" t="s">
        <v>123</v>
      </c>
      <c r="D81" s="32"/>
      <c r="E81" s="33">
        <f>E82</f>
        <v>114.1</v>
      </c>
    </row>
    <row r="82" spans="1:5" ht="16.5" customHeight="1">
      <c r="A82" s="177" t="s">
        <v>349</v>
      </c>
      <c r="B82" s="52">
        <v>503</v>
      </c>
      <c r="C82" s="32" t="s">
        <v>124</v>
      </c>
      <c r="D82" s="32" t="s">
        <v>166</v>
      </c>
      <c r="E82" s="33">
        <v>114.1</v>
      </c>
    </row>
    <row r="83" spans="1:5" ht="20.25" customHeight="1">
      <c r="A83" s="177" t="s">
        <v>125</v>
      </c>
      <c r="B83" s="52">
        <v>503</v>
      </c>
      <c r="C83" s="32" t="s">
        <v>126</v>
      </c>
      <c r="D83" s="32"/>
      <c r="E83" s="33">
        <f>E84</f>
        <v>2000</v>
      </c>
    </row>
    <row r="84" spans="1:5" ht="17.25" customHeight="1">
      <c r="A84" s="177" t="s">
        <v>349</v>
      </c>
      <c r="B84" s="52">
        <v>503</v>
      </c>
      <c r="C84" s="32" t="s">
        <v>126</v>
      </c>
      <c r="D84" s="32" t="s">
        <v>166</v>
      </c>
      <c r="E84" s="33">
        <v>2000</v>
      </c>
    </row>
    <row r="85" spans="1:5" ht="15.75" customHeight="1">
      <c r="A85" s="193" t="s">
        <v>96</v>
      </c>
      <c r="B85" s="195">
        <v>700</v>
      </c>
      <c r="C85" s="196"/>
      <c r="D85" s="196"/>
      <c r="E85" s="197">
        <f>E86+E89</f>
        <v>1722</v>
      </c>
    </row>
    <row r="86" spans="1:5" s="19" customFormat="1" ht="15.75" customHeight="1">
      <c r="A86" s="177" t="s">
        <v>351</v>
      </c>
      <c r="B86" s="52">
        <v>705</v>
      </c>
      <c r="C86" s="212"/>
      <c r="D86" s="32"/>
      <c r="E86" s="33">
        <f>E87</f>
        <v>106</v>
      </c>
    </row>
    <row r="87" spans="1:5" s="19" customFormat="1" ht="29.25" customHeight="1">
      <c r="A87" s="159" t="s">
        <v>368</v>
      </c>
      <c r="B87" s="31">
        <v>705</v>
      </c>
      <c r="C87" s="213" t="s">
        <v>237</v>
      </c>
      <c r="D87" s="158"/>
      <c r="E87" s="51">
        <f>E88</f>
        <v>106</v>
      </c>
    </row>
    <row r="88" spans="1:5" ht="15.75" customHeight="1">
      <c r="A88" s="177" t="s">
        <v>349</v>
      </c>
      <c r="B88" s="49">
        <v>705</v>
      </c>
      <c r="C88" s="160" t="s">
        <v>237</v>
      </c>
      <c r="D88" s="50" t="s">
        <v>166</v>
      </c>
      <c r="E88" s="51">
        <v>106</v>
      </c>
    </row>
    <row r="89" spans="1:5" ht="18" customHeight="1">
      <c r="A89" s="177" t="s">
        <v>21</v>
      </c>
      <c r="B89" s="26">
        <v>707</v>
      </c>
      <c r="C89" s="27"/>
      <c r="D89" s="27"/>
      <c r="E89" s="28">
        <f>E90+E92+E94+E96+E98+E100</f>
        <v>1616</v>
      </c>
    </row>
    <row r="90" spans="1:5" ht="16.5" customHeight="1">
      <c r="A90" s="177" t="s">
        <v>108</v>
      </c>
      <c r="B90" s="52">
        <v>707</v>
      </c>
      <c r="C90" s="32" t="s">
        <v>97</v>
      </c>
      <c r="D90" s="32"/>
      <c r="E90" s="33">
        <f>E91</f>
        <v>650</v>
      </c>
    </row>
    <row r="91" spans="1:5" ht="16.5" customHeight="1">
      <c r="A91" s="177" t="s">
        <v>349</v>
      </c>
      <c r="B91" s="52">
        <v>707</v>
      </c>
      <c r="C91" s="32" t="s">
        <v>97</v>
      </c>
      <c r="D91" s="32" t="s">
        <v>166</v>
      </c>
      <c r="E91" s="33">
        <v>650</v>
      </c>
    </row>
    <row r="92" spans="1:5" ht="29.25" customHeight="1">
      <c r="A92" s="177" t="s">
        <v>369</v>
      </c>
      <c r="B92" s="52">
        <v>707</v>
      </c>
      <c r="C92" s="32" t="s">
        <v>150</v>
      </c>
      <c r="D92" s="32"/>
      <c r="E92" s="33">
        <f>E93</f>
        <v>180</v>
      </c>
    </row>
    <row r="93" spans="1:5" ht="18.75" customHeight="1">
      <c r="A93" s="177" t="s">
        <v>349</v>
      </c>
      <c r="B93" s="52">
        <v>707</v>
      </c>
      <c r="C93" s="32" t="s">
        <v>150</v>
      </c>
      <c r="D93" s="32" t="s">
        <v>166</v>
      </c>
      <c r="E93" s="33">
        <v>180</v>
      </c>
    </row>
    <row r="94" spans="1:5" ht="24.75" customHeight="1">
      <c r="A94" s="177" t="s">
        <v>152</v>
      </c>
      <c r="B94" s="52">
        <v>707</v>
      </c>
      <c r="C94" s="32" t="s">
        <v>151</v>
      </c>
      <c r="D94" s="32"/>
      <c r="E94" s="33">
        <f>E95</f>
        <v>186</v>
      </c>
    </row>
    <row r="95" spans="1:5" ht="18.75" customHeight="1">
      <c r="A95" s="177" t="s">
        <v>349</v>
      </c>
      <c r="B95" s="52">
        <v>707</v>
      </c>
      <c r="C95" s="32" t="s">
        <v>151</v>
      </c>
      <c r="D95" s="32" t="s">
        <v>166</v>
      </c>
      <c r="E95" s="33">
        <v>186</v>
      </c>
    </row>
    <row r="96" spans="1:5" ht="24" customHeight="1">
      <c r="A96" s="177" t="s">
        <v>215</v>
      </c>
      <c r="B96" s="52">
        <v>707</v>
      </c>
      <c r="C96" s="32" t="s">
        <v>155</v>
      </c>
      <c r="D96" s="32"/>
      <c r="E96" s="33">
        <f>E97</f>
        <v>150</v>
      </c>
    </row>
    <row r="97" spans="1:5" ht="18.75" customHeight="1">
      <c r="A97" s="177" t="s">
        <v>349</v>
      </c>
      <c r="B97" s="52">
        <v>707</v>
      </c>
      <c r="C97" s="32" t="s">
        <v>155</v>
      </c>
      <c r="D97" s="32" t="s">
        <v>166</v>
      </c>
      <c r="E97" s="33">
        <v>150</v>
      </c>
    </row>
    <row r="98" spans="1:5" ht="27.75" customHeight="1">
      <c r="A98" s="177" t="s">
        <v>157</v>
      </c>
      <c r="B98" s="52">
        <v>707</v>
      </c>
      <c r="C98" s="32" t="s">
        <v>156</v>
      </c>
      <c r="D98" s="32"/>
      <c r="E98" s="33">
        <f>E99</f>
        <v>200</v>
      </c>
    </row>
    <row r="99" spans="1:5" ht="18.75" customHeight="1">
      <c r="A99" s="177" t="s">
        <v>349</v>
      </c>
      <c r="B99" s="52">
        <v>707</v>
      </c>
      <c r="C99" s="32" t="s">
        <v>156</v>
      </c>
      <c r="D99" s="32" t="s">
        <v>166</v>
      </c>
      <c r="E99" s="33">
        <v>200</v>
      </c>
    </row>
    <row r="100" spans="1:5" ht="18.75" customHeight="1">
      <c r="A100" s="177" t="s">
        <v>198</v>
      </c>
      <c r="B100" s="52">
        <v>707</v>
      </c>
      <c r="C100" s="32" t="s">
        <v>197</v>
      </c>
      <c r="D100" s="32"/>
      <c r="E100" s="33">
        <f>E101</f>
        <v>250</v>
      </c>
    </row>
    <row r="101" spans="1:5" ht="18.75" customHeight="1">
      <c r="A101" s="177" t="s">
        <v>349</v>
      </c>
      <c r="B101" s="52">
        <v>707</v>
      </c>
      <c r="C101" s="32" t="s">
        <v>197</v>
      </c>
      <c r="D101" s="32" t="s">
        <v>166</v>
      </c>
      <c r="E101" s="33">
        <v>250</v>
      </c>
    </row>
    <row r="102" spans="1:5" ht="17.25" customHeight="1">
      <c r="A102" s="193" t="s">
        <v>117</v>
      </c>
      <c r="B102" s="195">
        <v>800</v>
      </c>
      <c r="C102" s="196"/>
      <c r="D102" s="196"/>
      <c r="E102" s="197">
        <f>E103+E106</f>
        <v>11397</v>
      </c>
    </row>
    <row r="103" spans="1:5" ht="15">
      <c r="A103" s="180" t="s">
        <v>98</v>
      </c>
      <c r="B103" s="26">
        <v>801</v>
      </c>
      <c r="C103" s="27"/>
      <c r="D103" s="27"/>
      <c r="E103" s="28">
        <f>E104</f>
        <v>9467</v>
      </c>
    </row>
    <row r="104" spans="1:5" ht="18" customHeight="1">
      <c r="A104" s="177" t="s">
        <v>99</v>
      </c>
      <c r="B104" s="52">
        <v>801</v>
      </c>
      <c r="C104" s="32" t="s">
        <v>219</v>
      </c>
      <c r="D104" s="32"/>
      <c r="E104" s="33">
        <f>E105</f>
        <v>9467</v>
      </c>
    </row>
    <row r="105" spans="1:5" ht="17.25" customHeight="1">
      <c r="A105" s="177" t="s">
        <v>349</v>
      </c>
      <c r="B105" s="52">
        <v>801</v>
      </c>
      <c r="C105" s="32" t="s">
        <v>219</v>
      </c>
      <c r="D105" s="32" t="s">
        <v>166</v>
      </c>
      <c r="E105" s="33">
        <v>9467</v>
      </c>
    </row>
    <row r="106" spans="1:5" s="20" customFormat="1" ht="17.25" customHeight="1">
      <c r="A106" s="180" t="s">
        <v>222</v>
      </c>
      <c r="B106" s="26">
        <v>804</v>
      </c>
      <c r="C106" s="27"/>
      <c r="D106" s="27"/>
      <c r="E106" s="28">
        <f>E107+E109</f>
        <v>1930</v>
      </c>
    </row>
    <row r="107" spans="1:5" s="20" customFormat="1" ht="17.25" customHeight="1">
      <c r="A107" s="177" t="s">
        <v>215</v>
      </c>
      <c r="B107" s="52">
        <v>804</v>
      </c>
      <c r="C107" s="32" t="s">
        <v>155</v>
      </c>
      <c r="D107" s="32"/>
      <c r="E107" s="28">
        <f>E108</f>
        <v>230</v>
      </c>
    </row>
    <row r="108" spans="1:5" s="20" customFormat="1" ht="17.25" customHeight="1">
      <c r="A108" s="177" t="s">
        <v>349</v>
      </c>
      <c r="B108" s="52">
        <v>804</v>
      </c>
      <c r="C108" s="32" t="s">
        <v>155</v>
      </c>
      <c r="D108" s="32" t="s">
        <v>166</v>
      </c>
      <c r="E108" s="28">
        <v>230</v>
      </c>
    </row>
    <row r="109" spans="1:5" ht="29.25" customHeight="1">
      <c r="A109" s="177" t="s">
        <v>198</v>
      </c>
      <c r="B109" s="52">
        <v>804</v>
      </c>
      <c r="C109" s="32" t="s">
        <v>197</v>
      </c>
      <c r="D109" s="32"/>
      <c r="E109" s="33">
        <f>E110</f>
        <v>1700</v>
      </c>
    </row>
    <row r="110" spans="1:5" ht="17.25" customHeight="1">
      <c r="A110" s="177" t="s">
        <v>349</v>
      </c>
      <c r="B110" s="52">
        <v>804</v>
      </c>
      <c r="C110" s="32" t="s">
        <v>197</v>
      </c>
      <c r="D110" s="32" t="s">
        <v>166</v>
      </c>
      <c r="E110" s="33">
        <v>1700</v>
      </c>
    </row>
    <row r="111" spans="1:5" ht="17.25" customHeight="1">
      <c r="A111" s="193" t="s">
        <v>100</v>
      </c>
      <c r="B111" s="195">
        <v>1000</v>
      </c>
      <c r="C111" s="196"/>
      <c r="D111" s="196"/>
      <c r="E111" s="197">
        <f>E112</f>
        <v>18124</v>
      </c>
    </row>
    <row r="112" spans="1:5" ht="15" customHeight="1">
      <c r="A112" s="177" t="s">
        <v>101</v>
      </c>
      <c r="B112" s="26">
        <v>1004</v>
      </c>
      <c r="C112" s="27"/>
      <c r="D112" s="27"/>
      <c r="E112" s="28">
        <f>E113+E116+E120+E122</f>
        <v>18124</v>
      </c>
    </row>
    <row r="113" spans="1:5" ht="28.5">
      <c r="A113" s="177" t="s">
        <v>361</v>
      </c>
      <c r="B113" s="31">
        <v>1004</v>
      </c>
      <c r="C113" s="32" t="s">
        <v>229</v>
      </c>
      <c r="D113" s="32"/>
      <c r="E113" s="33">
        <f>E114+E115</f>
        <v>3497.1</v>
      </c>
    </row>
    <row r="114" spans="1:5" ht="21" customHeight="1">
      <c r="A114" s="177" t="s">
        <v>344</v>
      </c>
      <c r="B114" s="31">
        <v>1004</v>
      </c>
      <c r="C114" s="32" t="s">
        <v>229</v>
      </c>
      <c r="D114" s="32" t="s">
        <v>346</v>
      </c>
      <c r="E114" s="33">
        <v>3256.6</v>
      </c>
    </row>
    <row r="115" spans="1:5" ht="18" customHeight="1">
      <c r="A115" s="177" t="s">
        <v>349</v>
      </c>
      <c r="B115" s="31">
        <v>1004</v>
      </c>
      <c r="C115" s="32" t="s">
        <v>229</v>
      </c>
      <c r="D115" s="32" t="s">
        <v>166</v>
      </c>
      <c r="E115" s="33">
        <v>240.5</v>
      </c>
    </row>
    <row r="116" spans="1:5" s="19" customFormat="1" ht="27" customHeight="1">
      <c r="A116" s="177" t="s">
        <v>359</v>
      </c>
      <c r="B116" s="218">
        <v>1004</v>
      </c>
      <c r="C116" s="219" t="s">
        <v>360</v>
      </c>
      <c r="D116" s="219"/>
      <c r="E116" s="33">
        <f>E117+E118+E119</f>
        <v>1602.3999999999999</v>
      </c>
    </row>
    <row r="117" spans="1:5" ht="18" customHeight="1">
      <c r="A117" s="177" t="s">
        <v>344</v>
      </c>
      <c r="B117" s="52">
        <v>1004</v>
      </c>
      <c r="C117" s="32" t="s">
        <v>360</v>
      </c>
      <c r="D117" s="32" t="s">
        <v>346</v>
      </c>
      <c r="E117" s="33">
        <v>173.6</v>
      </c>
    </row>
    <row r="118" spans="1:5" ht="18" customHeight="1">
      <c r="A118" s="177" t="s">
        <v>349</v>
      </c>
      <c r="B118" s="52">
        <v>1004</v>
      </c>
      <c r="C118" s="32" t="s">
        <v>360</v>
      </c>
      <c r="D118" s="32" t="s">
        <v>166</v>
      </c>
      <c r="E118" s="33">
        <v>1411.2</v>
      </c>
    </row>
    <row r="119" spans="1:5" ht="18" customHeight="1">
      <c r="A119" s="225" t="s">
        <v>168</v>
      </c>
      <c r="B119" s="222">
        <v>1004</v>
      </c>
      <c r="C119" s="223" t="s">
        <v>360</v>
      </c>
      <c r="D119" s="223" t="s">
        <v>167</v>
      </c>
      <c r="E119" s="224">
        <v>17.6</v>
      </c>
    </row>
    <row r="120" spans="1:5" ht="27.75" customHeight="1">
      <c r="A120" s="177" t="s">
        <v>230</v>
      </c>
      <c r="B120" s="52">
        <v>1004</v>
      </c>
      <c r="C120" s="32" t="s">
        <v>231</v>
      </c>
      <c r="D120" s="32"/>
      <c r="E120" s="33">
        <f>E121</f>
        <v>9099.6</v>
      </c>
    </row>
    <row r="121" spans="1:5" ht="19.5" customHeight="1">
      <c r="A121" s="226" t="s">
        <v>233</v>
      </c>
      <c r="B121" s="52">
        <v>1004</v>
      </c>
      <c r="C121" s="32" t="s">
        <v>231</v>
      </c>
      <c r="D121" s="32" t="s">
        <v>232</v>
      </c>
      <c r="E121" s="33">
        <v>9099.6</v>
      </c>
    </row>
    <row r="122" spans="1:5" ht="19.5" customHeight="1">
      <c r="A122" s="177" t="s">
        <v>234</v>
      </c>
      <c r="B122" s="56">
        <v>1004</v>
      </c>
      <c r="C122" s="57" t="s">
        <v>364</v>
      </c>
      <c r="D122" s="57"/>
      <c r="E122" s="58">
        <f>E123</f>
        <v>3924.9</v>
      </c>
    </row>
    <row r="123" spans="1:5" ht="18" customHeight="1">
      <c r="A123" s="177" t="s">
        <v>349</v>
      </c>
      <c r="B123" s="60">
        <v>1004</v>
      </c>
      <c r="C123" s="61" t="s">
        <v>364</v>
      </c>
      <c r="D123" s="61" t="s">
        <v>166</v>
      </c>
      <c r="E123" s="147">
        <v>3924.9</v>
      </c>
    </row>
    <row r="124" spans="1:5" ht="18.75" customHeight="1">
      <c r="A124" s="201" t="s">
        <v>109</v>
      </c>
      <c r="B124" s="195">
        <v>1100</v>
      </c>
      <c r="C124" s="196"/>
      <c r="D124" s="196"/>
      <c r="E124" s="197">
        <f>E125</f>
        <v>1262</v>
      </c>
    </row>
    <row r="125" spans="1:5" ht="15.75" customHeight="1">
      <c r="A125" s="187" t="s">
        <v>110</v>
      </c>
      <c r="B125" s="26">
        <v>1102</v>
      </c>
      <c r="C125" s="27"/>
      <c r="D125" s="27"/>
      <c r="E125" s="28">
        <f>E126</f>
        <v>1262</v>
      </c>
    </row>
    <row r="126" spans="1:5" ht="19.5" customHeight="1">
      <c r="A126" s="177" t="s">
        <v>106</v>
      </c>
      <c r="B126" s="63">
        <v>1102</v>
      </c>
      <c r="C126" s="39" t="s">
        <v>220</v>
      </c>
      <c r="D126" s="39"/>
      <c r="E126" s="33">
        <f>E127</f>
        <v>1262</v>
      </c>
    </row>
    <row r="127" spans="1:5" ht="14.25">
      <c r="A127" s="177" t="s">
        <v>349</v>
      </c>
      <c r="B127" s="63">
        <v>1102</v>
      </c>
      <c r="C127" s="39" t="s">
        <v>220</v>
      </c>
      <c r="D127" s="39" t="s">
        <v>166</v>
      </c>
      <c r="E127" s="33">
        <v>1262</v>
      </c>
    </row>
    <row r="128" spans="1:5" ht="15.75" customHeight="1">
      <c r="A128" s="193" t="s">
        <v>111</v>
      </c>
      <c r="B128" s="195">
        <v>1200</v>
      </c>
      <c r="C128" s="196"/>
      <c r="D128" s="196"/>
      <c r="E128" s="197">
        <f>E129</f>
        <v>676.6</v>
      </c>
    </row>
    <row r="129" spans="1:5" ht="17.25" customHeight="1">
      <c r="A129" s="187" t="s">
        <v>24</v>
      </c>
      <c r="B129" s="26">
        <v>1202</v>
      </c>
      <c r="C129" s="27"/>
      <c r="D129" s="27"/>
      <c r="E129" s="28">
        <f>E130</f>
        <v>676.6</v>
      </c>
    </row>
    <row r="130" spans="1:5" ht="18" customHeight="1">
      <c r="A130" s="177" t="s">
        <v>149</v>
      </c>
      <c r="B130" s="52">
        <v>1202</v>
      </c>
      <c r="C130" s="32" t="s">
        <v>107</v>
      </c>
      <c r="D130" s="32"/>
      <c r="E130" s="33">
        <f>E131</f>
        <v>676.6</v>
      </c>
    </row>
    <row r="131" spans="1:5" ht="16.5" customHeight="1">
      <c r="A131" s="177" t="s">
        <v>349</v>
      </c>
      <c r="B131" s="52">
        <v>1202</v>
      </c>
      <c r="C131" s="32" t="s">
        <v>107</v>
      </c>
      <c r="D131" s="32" t="s">
        <v>166</v>
      </c>
      <c r="E131" s="33">
        <v>676.6</v>
      </c>
    </row>
    <row r="132" spans="1:5" ht="27" customHeight="1">
      <c r="A132" s="188" t="s">
        <v>104</v>
      </c>
      <c r="B132" s="80"/>
      <c r="C132" s="81"/>
      <c r="D132" s="81"/>
      <c r="E132" s="82">
        <f>E11+E53+E57+E61+E85+E102+E111+E124+E128</f>
        <v>117640</v>
      </c>
    </row>
    <row r="135" ht="15">
      <c r="E135" s="148"/>
    </row>
    <row r="137" ht="12.75">
      <c r="E137" s="146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382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pans="5:6" s="21" customFormat="1" ht="15">
      <c r="E6" s="156" t="s">
        <v>365</v>
      </c>
      <c r="F6" s="156"/>
    </row>
    <row r="7" s="21" customFormat="1" ht="15">
      <c r="E7" s="156" t="s">
        <v>386</v>
      </c>
    </row>
    <row r="8" spans="1:6" s="21" customFormat="1" ht="15.75">
      <c r="A8" s="9" t="s">
        <v>356</v>
      </c>
      <c r="F8" s="155"/>
    </row>
    <row r="9" spans="1:6" s="21" customFormat="1" ht="15.75">
      <c r="A9" s="9" t="s">
        <v>367</v>
      </c>
      <c r="F9" s="155"/>
    </row>
    <row r="10" spans="1:5" ht="15.75">
      <c r="A10" t="s">
        <v>366</v>
      </c>
      <c r="E10" s="18" t="s">
        <v>218</v>
      </c>
    </row>
    <row r="11" spans="1:5" ht="12.75" customHeight="1">
      <c r="A11" s="440" t="s">
        <v>46</v>
      </c>
      <c r="B11" s="436" t="s">
        <v>48</v>
      </c>
      <c r="C11" s="436" t="s">
        <v>43</v>
      </c>
      <c r="D11" s="436" t="s">
        <v>49</v>
      </c>
      <c r="E11" s="436" t="s">
        <v>50</v>
      </c>
    </row>
    <row r="12" spans="1:5" ht="12.75" customHeight="1">
      <c r="A12" s="441"/>
      <c r="B12" s="437"/>
      <c r="C12" s="437"/>
      <c r="D12" s="437"/>
      <c r="E12" s="437"/>
    </row>
    <row r="13" spans="1:5" ht="15">
      <c r="A13" s="214" t="s">
        <v>52</v>
      </c>
      <c r="B13" s="190">
        <v>100</v>
      </c>
      <c r="C13" s="191"/>
      <c r="D13" s="191"/>
      <c r="E13" s="192">
        <f>E14+E18+E32+E52+E46+E56</f>
        <v>28831.300000000003</v>
      </c>
    </row>
    <row r="14" spans="1:5" s="154" customFormat="1" ht="30.75" customHeight="1">
      <c r="A14" s="202" t="s">
        <v>54</v>
      </c>
      <c r="B14" s="204">
        <v>102</v>
      </c>
      <c r="C14" s="205"/>
      <c r="D14" s="205"/>
      <c r="E14" s="206">
        <f>E15</f>
        <v>1044.3</v>
      </c>
    </row>
    <row r="15" spans="1:5" ht="18.75" customHeight="1">
      <c r="A15" s="177" t="s">
        <v>199</v>
      </c>
      <c r="B15" s="31">
        <v>102</v>
      </c>
      <c r="C15" s="32" t="s">
        <v>56</v>
      </c>
      <c r="D15" s="32"/>
      <c r="E15" s="33">
        <f>E17</f>
        <v>1044.3</v>
      </c>
    </row>
    <row r="16" spans="1:5" ht="27" customHeight="1">
      <c r="A16" s="177" t="s">
        <v>378</v>
      </c>
      <c r="B16" s="52">
        <v>102</v>
      </c>
      <c r="C16" s="227" t="s">
        <v>56</v>
      </c>
      <c r="D16" s="219" t="s">
        <v>379</v>
      </c>
      <c r="E16" s="33">
        <f>E17</f>
        <v>1044.3</v>
      </c>
    </row>
    <row r="17" spans="1:5" ht="19.5" customHeight="1">
      <c r="A17" s="177" t="s">
        <v>344</v>
      </c>
      <c r="B17" s="31">
        <v>102</v>
      </c>
      <c r="C17" s="32" t="s">
        <v>56</v>
      </c>
      <c r="D17" s="32" t="s">
        <v>346</v>
      </c>
      <c r="E17" s="33">
        <v>1044.3</v>
      </c>
    </row>
    <row r="18" spans="1:5" s="154" customFormat="1" ht="33" customHeight="1">
      <c r="A18" s="202" t="s">
        <v>59</v>
      </c>
      <c r="B18" s="208">
        <v>103</v>
      </c>
      <c r="C18" s="205"/>
      <c r="D18" s="205"/>
      <c r="E18" s="206">
        <f>E19+E22+E25</f>
        <v>3841.1</v>
      </c>
    </row>
    <row r="19" spans="1:5" ht="17.25" customHeight="1">
      <c r="A19" s="177" t="s">
        <v>201</v>
      </c>
      <c r="B19" s="31">
        <v>103</v>
      </c>
      <c r="C19" s="32" t="s">
        <v>61</v>
      </c>
      <c r="D19" s="32"/>
      <c r="E19" s="33">
        <f>E21</f>
        <v>897.3</v>
      </c>
    </row>
    <row r="20" spans="1:5" ht="27" customHeight="1">
      <c r="A20" s="177" t="s">
        <v>378</v>
      </c>
      <c r="B20" s="31">
        <v>103</v>
      </c>
      <c r="C20" s="32" t="s">
        <v>61</v>
      </c>
      <c r="D20" s="32" t="s">
        <v>379</v>
      </c>
      <c r="E20" s="33">
        <f>E21</f>
        <v>897.3</v>
      </c>
    </row>
    <row r="21" spans="1:5" ht="16.5" customHeight="1">
      <c r="A21" s="177" t="s">
        <v>344</v>
      </c>
      <c r="B21" s="31">
        <v>103</v>
      </c>
      <c r="C21" s="32" t="s">
        <v>61</v>
      </c>
      <c r="D21" s="32" t="s">
        <v>346</v>
      </c>
      <c r="E21" s="33">
        <v>897.3</v>
      </c>
    </row>
    <row r="22" spans="1:5" ht="19.5" customHeight="1">
      <c r="A22" s="177" t="s">
        <v>64</v>
      </c>
      <c r="B22" s="31">
        <v>103</v>
      </c>
      <c r="C22" s="32" t="s">
        <v>65</v>
      </c>
      <c r="D22" s="32"/>
      <c r="E22" s="33">
        <f>E24</f>
        <v>239.2</v>
      </c>
    </row>
    <row r="23" spans="1:10" ht="29.25" customHeight="1">
      <c r="A23" s="177" t="s">
        <v>378</v>
      </c>
      <c r="B23" s="228">
        <v>103</v>
      </c>
      <c r="C23" s="32" t="s">
        <v>65</v>
      </c>
      <c r="D23" s="219" t="s">
        <v>379</v>
      </c>
      <c r="E23" s="33">
        <f>E24</f>
        <v>239.2</v>
      </c>
      <c r="F23" s="21"/>
      <c r="G23" s="21"/>
      <c r="H23" s="21"/>
      <c r="I23" s="21"/>
      <c r="J23" s="156"/>
    </row>
    <row r="24" spans="1:10" ht="21" customHeight="1">
      <c r="A24" s="177" t="s">
        <v>344</v>
      </c>
      <c r="B24" s="52">
        <v>103</v>
      </c>
      <c r="C24" s="32" t="s">
        <v>65</v>
      </c>
      <c r="D24" s="32" t="s">
        <v>346</v>
      </c>
      <c r="E24" s="33">
        <v>239.2</v>
      </c>
      <c r="F24" s="21"/>
      <c r="G24" s="21"/>
      <c r="H24" s="21"/>
      <c r="I24" s="21"/>
      <c r="J24" s="156"/>
    </row>
    <row r="25" spans="1:5" ht="16.5" customHeight="1">
      <c r="A25" s="177" t="s">
        <v>68</v>
      </c>
      <c r="B25" s="31">
        <v>103</v>
      </c>
      <c r="C25" s="32" t="s">
        <v>69</v>
      </c>
      <c r="D25" s="32"/>
      <c r="E25" s="33">
        <f>E26+E29+E31</f>
        <v>2704.6</v>
      </c>
    </row>
    <row r="26" spans="1:5" ht="25.5" customHeight="1">
      <c r="A26" s="177" t="s">
        <v>378</v>
      </c>
      <c r="B26" s="31">
        <v>103</v>
      </c>
      <c r="C26" s="32" t="s">
        <v>69</v>
      </c>
      <c r="D26" s="32" t="s">
        <v>379</v>
      </c>
      <c r="E26" s="33">
        <f>E27</f>
        <v>2604.2</v>
      </c>
    </row>
    <row r="27" spans="1:5" ht="21.75" customHeight="1">
      <c r="A27" s="177" t="s">
        <v>344</v>
      </c>
      <c r="B27" s="31">
        <v>103</v>
      </c>
      <c r="C27" s="32" t="s">
        <v>69</v>
      </c>
      <c r="D27" s="32" t="s">
        <v>346</v>
      </c>
      <c r="E27" s="33">
        <v>2604.2</v>
      </c>
    </row>
    <row r="28" spans="1:5" ht="21.75" customHeight="1">
      <c r="A28" s="177" t="s">
        <v>383</v>
      </c>
      <c r="B28" s="31">
        <v>103</v>
      </c>
      <c r="C28" s="32" t="s">
        <v>69</v>
      </c>
      <c r="D28" s="32" t="s">
        <v>371</v>
      </c>
      <c r="E28" s="33">
        <f>E29</f>
        <v>99.4</v>
      </c>
    </row>
    <row r="29" spans="1:5" ht="19.5" customHeight="1">
      <c r="A29" s="177" t="s">
        <v>349</v>
      </c>
      <c r="B29" s="31">
        <v>103</v>
      </c>
      <c r="C29" s="32" t="s">
        <v>69</v>
      </c>
      <c r="D29" s="32" t="s">
        <v>166</v>
      </c>
      <c r="E29" s="33">
        <v>99.4</v>
      </c>
    </row>
    <row r="30" spans="1:5" ht="19.5" customHeight="1">
      <c r="A30" s="177" t="s">
        <v>376</v>
      </c>
      <c r="B30" s="31">
        <v>103</v>
      </c>
      <c r="C30" s="32" t="s">
        <v>69</v>
      </c>
      <c r="D30" s="32" t="s">
        <v>377</v>
      </c>
      <c r="E30" s="33">
        <f>E31</f>
        <v>1</v>
      </c>
    </row>
    <row r="31" spans="1:5" ht="17.25" customHeight="1">
      <c r="A31" s="178" t="s">
        <v>350</v>
      </c>
      <c r="B31" s="31">
        <v>103</v>
      </c>
      <c r="C31" s="32" t="s">
        <v>69</v>
      </c>
      <c r="D31" s="32" t="s">
        <v>167</v>
      </c>
      <c r="E31" s="33">
        <v>1</v>
      </c>
    </row>
    <row r="32" spans="1:5" s="154" customFormat="1" ht="36" customHeight="1">
      <c r="A32" s="202" t="s">
        <v>76</v>
      </c>
      <c r="B32" s="208">
        <v>104</v>
      </c>
      <c r="C32" s="205"/>
      <c r="D32" s="205"/>
      <c r="E32" s="206">
        <f>E33+E36+E43</f>
        <v>17055.4</v>
      </c>
    </row>
    <row r="33" spans="1:5" ht="24.75" customHeight="1">
      <c r="A33" s="215" t="s">
        <v>200</v>
      </c>
      <c r="B33" s="31">
        <v>104</v>
      </c>
      <c r="C33" s="32" t="s">
        <v>78</v>
      </c>
      <c r="D33" s="32"/>
      <c r="E33" s="33">
        <f>E34</f>
        <v>1044.3</v>
      </c>
    </row>
    <row r="34" spans="1:5" ht="28.5" customHeight="1">
      <c r="A34" s="177" t="s">
        <v>378</v>
      </c>
      <c r="B34" s="31">
        <v>104</v>
      </c>
      <c r="C34" s="32" t="s">
        <v>78</v>
      </c>
      <c r="D34" s="32" t="s">
        <v>379</v>
      </c>
      <c r="E34" s="33">
        <f>E35</f>
        <v>1044.3</v>
      </c>
    </row>
    <row r="35" spans="1:5" ht="21.75" customHeight="1">
      <c r="A35" s="177" t="s">
        <v>344</v>
      </c>
      <c r="B35" s="31">
        <v>104</v>
      </c>
      <c r="C35" s="32" t="s">
        <v>78</v>
      </c>
      <c r="D35" s="32" t="s">
        <v>346</v>
      </c>
      <c r="E35" s="33">
        <v>1044.3</v>
      </c>
    </row>
    <row r="36" spans="1:5" ht="18.75" customHeight="1">
      <c r="A36" s="177" t="s">
        <v>80</v>
      </c>
      <c r="B36" s="31">
        <v>104</v>
      </c>
      <c r="C36" s="32" t="s">
        <v>81</v>
      </c>
      <c r="D36" s="151"/>
      <c r="E36" s="33">
        <f>E37+E40+E42</f>
        <v>16005.800000000001</v>
      </c>
    </row>
    <row r="37" spans="1:5" ht="27" customHeight="1">
      <c r="A37" s="177" t="s">
        <v>378</v>
      </c>
      <c r="B37" s="31">
        <v>104</v>
      </c>
      <c r="C37" s="32" t="s">
        <v>81</v>
      </c>
      <c r="D37" s="32" t="s">
        <v>379</v>
      </c>
      <c r="E37" s="33">
        <f>E38</f>
        <v>14988.7</v>
      </c>
    </row>
    <row r="38" spans="1:5" ht="21" customHeight="1">
      <c r="A38" s="177" t="s">
        <v>344</v>
      </c>
      <c r="B38" s="31">
        <v>104</v>
      </c>
      <c r="C38" s="32" t="s">
        <v>81</v>
      </c>
      <c r="D38" s="32" t="s">
        <v>346</v>
      </c>
      <c r="E38" s="33">
        <v>14988.7</v>
      </c>
    </row>
    <row r="39" spans="1:5" ht="18" customHeight="1">
      <c r="A39" s="177" t="s">
        <v>383</v>
      </c>
      <c r="B39" s="31">
        <v>104</v>
      </c>
      <c r="C39" s="32" t="s">
        <v>81</v>
      </c>
      <c r="D39" s="32" t="s">
        <v>371</v>
      </c>
      <c r="E39" s="33">
        <f>E40</f>
        <v>1000.2</v>
      </c>
    </row>
    <row r="40" spans="1:5" ht="18.75" customHeight="1">
      <c r="A40" s="177" t="s">
        <v>349</v>
      </c>
      <c r="B40" s="31">
        <v>104</v>
      </c>
      <c r="C40" s="32" t="s">
        <v>81</v>
      </c>
      <c r="D40" s="32" t="s">
        <v>166</v>
      </c>
      <c r="E40" s="33">
        <v>1000.2</v>
      </c>
    </row>
    <row r="41" spans="1:5" ht="18.75" customHeight="1">
      <c r="A41" s="177" t="s">
        <v>376</v>
      </c>
      <c r="B41" s="31">
        <v>104</v>
      </c>
      <c r="C41" s="32" t="s">
        <v>81</v>
      </c>
      <c r="D41" s="32" t="s">
        <v>377</v>
      </c>
      <c r="E41" s="33">
        <f>E42</f>
        <v>16.9</v>
      </c>
    </row>
    <row r="42" spans="1:5" ht="17.25" customHeight="1">
      <c r="A42" s="177" t="s">
        <v>168</v>
      </c>
      <c r="B42" s="31">
        <v>104</v>
      </c>
      <c r="C42" s="32" t="s">
        <v>81</v>
      </c>
      <c r="D42" s="32" t="s">
        <v>167</v>
      </c>
      <c r="E42" s="33">
        <v>16.9</v>
      </c>
    </row>
    <row r="43" spans="1:5" ht="24" customHeight="1">
      <c r="A43" s="179" t="s">
        <v>235</v>
      </c>
      <c r="B43" s="31">
        <v>104</v>
      </c>
      <c r="C43" s="32" t="s">
        <v>236</v>
      </c>
      <c r="D43" s="32"/>
      <c r="E43" s="33">
        <f>E44</f>
        <v>5.3</v>
      </c>
    </row>
    <row r="44" spans="1:5" ht="20.25" customHeight="1">
      <c r="A44" s="177" t="s">
        <v>383</v>
      </c>
      <c r="B44" s="31">
        <v>104</v>
      </c>
      <c r="C44" s="32" t="s">
        <v>236</v>
      </c>
      <c r="D44" s="32" t="s">
        <v>371</v>
      </c>
      <c r="E44" s="33">
        <f>E45</f>
        <v>5.3</v>
      </c>
    </row>
    <row r="45" spans="1:5" ht="21.75" customHeight="1">
      <c r="A45" s="177" t="s">
        <v>349</v>
      </c>
      <c r="B45" s="31">
        <v>104</v>
      </c>
      <c r="C45" s="32" t="s">
        <v>236</v>
      </c>
      <c r="D45" s="32" t="s">
        <v>166</v>
      </c>
      <c r="E45" s="33">
        <v>5.3</v>
      </c>
    </row>
    <row r="46" spans="1:5" s="10" customFormat="1" ht="18.75" customHeight="1">
      <c r="A46" s="209" t="s">
        <v>225</v>
      </c>
      <c r="B46" s="208">
        <v>107</v>
      </c>
      <c r="C46" s="205"/>
      <c r="D46" s="205"/>
      <c r="E46" s="206">
        <f>E47</f>
        <v>4668.5</v>
      </c>
    </row>
    <row r="47" spans="1:5" s="20" customFormat="1" ht="18.75" customHeight="1">
      <c r="A47" s="178" t="s">
        <v>352</v>
      </c>
      <c r="B47" s="35">
        <v>107</v>
      </c>
      <c r="C47" s="27" t="s">
        <v>227</v>
      </c>
      <c r="D47" s="27"/>
      <c r="E47" s="28">
        <f>E49+E51</f>
        <v>4668.5</v>
      </c>
    </row>
    <row r="48" spans="1:5" s="20" customFormat="1" ht="25.5" customHeight="1">
      <c r="A48" s="177" t="s">
        <v>378</v>
      </c>
      <c r="B48" s="31">
        <v>107</v>
      </c>
      <c r="C48" s="32" t="s">
        <v>227</v>
      </c>
      <c r="D48" s="27" t="s">
        <v>379</v>
      </c>
      <c r="E48" s="28">
        <f>E49</f>
        <v>3561.2</v>
      </c>
    </row>
    <row r="49" spans="1:5" ht="18.75" customHeight="1">
      <c r="A49" s="177" t="s">
        <v>344</v>
      </c>
      <c r="B49" s="31">
        <v>107</v>
      </c>
      <c r="C49" s="32" t="s">
        <v>227</v>
      </c>
      <c r="D49" s="32" t="s">
        <v>346</v>
      </c>
      <c r="E49" s="33">
        <v>3561.2</v>
      </c>
    </row>
    <row r="50" spans="1:5" ht="18.75" customHeight="1">
      <c r="A50" s="177" t="s">
        <v>383</v>
      </c>
      <c r="B50" s="31">
        <v>107</v>
      </c>
      <c r="C50" s="32" t="s">
        <v>227</v>
      </c>
      <c r="D50" s="32" t="s">
        <v>371</v>
      </c>
      <c r="E50" s="33">
        <f>E51</f>
        <v>1107.3</v>
      </c>
    </row>
    <row r="51" spans="1:5" ht="18.75" customHeight="1">
      <c r="A51" s="177" t="s">
        <v>349</v>
      </c>
      <c r="B51" s="31">
        <v>107</v>
      </c>
      <c r="C51" s="32" t="s">
        <v>227</v>
      </c>
      <c r="D51" s="32" t="s">
        <v>166</v>
      </c>
      <c r="E51" s="33">
        <v>1107.3</v>
      </c>
    </row>
    <row r="52" spans="1:5" ht="21" customHeight="1">
      <c r="A52" s="180" t="s">
        <v>11</v>
      </c>
      <c r="B52" s="35">
        <v>111</v>
      </c>
      <c r="C52" s="27"/>
      <c r="D52" s="27"/>
      <c r="E52" s="28">
        <f>E53</f>
        <v>1246</v>
      </c>
    </row>
    <row r="53" spans="1:5" ht="20.25" customHeight="1">
      <c r="A53" s="181" t="s">
        <v>114</v>
      </c>
      <c r="B53" s="31">
        <v>111</v>
      </c>
      <c r="C53" s="32" t="s">
        <v>82</v>
      </c>
      <c r="D53" s="32"/>
      <c r="E53" s="33">
        <f>E54</f>
        <v>1246</v>
      </c>
    </row>
    <row r="54" spans="1:5" ht="18" customHeight="1">
      <c r="A54" s="177" t="s">
        <v>376</v>
      </c>
      <c r="B54" s="31">
        <v>111</v>
      </c>
      <c r="C54" s="32" t="s">
        <v>82</v>
      </c>
      <c r="D54" s="32" t="s">
        <v>377</v>
      </c>
      <c r="E54" s="33">
        <f>E55</f>
        <v>1246</v>
      </c>
    </row>
    <row r="55" spans="1:5" ht="14.25">
      <c r="A55" s="181" t="s">
        <v>169</v>
      </c>
      <c r="B55" s="31">
        <v>111</v>
      </c>
      <c r="C55" s="32" t="s">
        <v>82</v>
      </c>
      <c r="D55" s="32" t="s">
        <v>170</v>
      </c>
      <c r="E55" s="33">
        <v>1246</v>
      </c>
    </row>
    <row r="56" spans="1:5" s="154" customFormat="1" ht="18.75" customHeight="1">
      <c r="A56" s="210" t="s">
        <v>12</v>
      </c>
      <c r="B56" s="208">
        <v>113</v>
      </c>
      <c r="C56" s="205"/>
      <c r="D56" s="205"/>
      <c r="E56" s="206">
        <f>E57++E66+E60+E63+E69+E72+E75</f>
        <v>976</v>
      </c>
    </row>
    <row r="57" spans="1:5" ht="17.25" customHeight="1">
      <c r="A57" s="178" t="s">
        <v>71</v>
      </c>
      <c r="B57" s="31">
        <v>113</v>
      </c>
      <c r="C57" s="32" t="s">
        <v>358</v>
      </c>
      <c r="D57" s="32"/>
      <c r="E57" s="33">
        <f>E58</f>
        <v>72</v>
      </c>
    </row>
    <row r="58" spans="1:5" ht="17.25" customHeight="1">
      <c r="A58" s="177" t="s">
        <v>376</v>
      </c>
      <c r="B58" s="31">
        <v>113</v>
      </c>
      <c r="C58" s="32" t="s">
        <v>358</v>
      </c>
      <c r="D58" s="32" t="s">
        <v>377</v>
      </c>
      <c r="E58" s="33">
        <f>E59</f>
        <v>72</v>
      </c>
    </row>
    <row r="59" spans="1:5" ht="18.75" customHeight="1">
      <c r="A59" s="178" t="s">
        <v>350</v>
      </c>
      <c r="B59" s="31">
        <v>113</v>
      </c>
      <c r="C59" s="32" t="s">
        <v>358</v>
      </c>
      <c r="D59" s="32" t="s">
        <v>167</v>
      </c>
      <c r="E59" s="33">
        <v>72</v>
      </c>
    </row>
    <row r="60" spans="1:5" ht="28.5" customHeight="1">
      <c r="A60" s="177" t="s">
        <v>112</v>
      </c>
      <c r="B60" s="31">
        <v>113</v>
      </c>
      <c r="C60" s="32" t="s">
        <v>113</v>
      </c>
      <c r="D60" s="32"/>
      <c r="E60" s="33">
        <f>E61</f>
        <v>242</v>
      </c>
    </row>
    <row r="61" spans="1:5" ht="17.25" customHeight="1">
      <c r="A61" s="178" t="s">
        <v>380</v>
      </c>
      <c r="B61" s="31">
        <v>113</v>
      </c>
      <c r="C61" s="32" t="s">
        <v>113</v>
      </c>
      <c r="D61" s="32" t="s">
        <v>381</v>
      </c>
      <c r="E61" s="33">
        <f>E62</f>
        <v>242</v>
      </c>
    </row>
    <row r="62" spans="1:5" ht="19.5" customHeight="1">
      <c r="A62" s="177" t="s">
        <v>171</v>
      </c>
      <c r="B62" s="31">
        <v>113</v>
      </c>
      <c r="C62" s="32" t="s">
        <v>113</v>
      </c>
      <c r="D62" s="32" t="s">
        <v>163</v>
      </c>
      <c r="E62" s="33">
        <v>242</v>
      </c>
    </row>
    <row r="63" spans="1:5" ht="18.75" customHeight="1">
      <c r="A63" s="182" t="s">
        <v>83</v>
      </c>
      <c r="B63" s="31">
        <v>113</v>
      </c>
      <c r="C63" s="32" t="s">
        <v>84</v>
      </c>
      <c r="D63" s="32"/>
      <c r="E63" s="33">
        <f>E64</f>
        <v>305</v>
      </c>
    </row>
    <row r="64" spans="1:5" ht="18.75" customHeight="1">
      <c r="A64" s="177" t="s">
        <v>383</v>
      </c>
      <c r="B64" s="31">
        <v>113</v>
      </c>
      <c r="C64" s="32" t="s">
        <v>84</v>
      </c>
      <c r="D64" s="32" t="s">
        <v>371</v>
      </c>
      <c r="E64" s="33">
        <f>E65</f>
        <v>305</v>
      </c>
    </row>
    <row r="65" spans="1:5" ht="18.75" customHeight="1">
      <c r="A65" s="177" t="s">
        <v>349</v>
      </c>
      <c r="B65" s="31">
        <v>113</v>
      </c>
      <c r="C65" s="32" t="s">
        <v>84</v>
      </c>
      <c r="D65" s="32" t="s">
        <v>166</v>
      </c>
      <c r="E65" s="33">
        <v>305</v>
      </c>
    </row>
    <row r="66" spans="1:5" ht="23.25" customHeight="1">
      <c r="A66" s="183" t="s">
        <v>85</v>
      </c>
      <c r="B66" s="31">
        <v>113</v>
      </c>
      <c r="C66" s="32" t="s">
        <v>86</v>
      </c>
      <c r="D66" s="32"/>
      <c r="E66" s="33">
        <f>E67</f>
        <v>97</v>
      </c>
    </row>
    <row r="67" spans="1:5" ht="20.25" customHeight="1">
      <c r="A67" s="177" t="s">
        <v>383</v>
      </c>
      <c r="B67" s="31">
        <v>113</v>
      </c>
      <c r="C67" s="32" t="s">
        <v>86</v>
      </c>
      <c r="D67" s="32" t="s">
        <v>371</v>
      </c>
      <c r="E67" s="33">
        <f>E68</f>
        <v>97</v>
      </c>
    </row>
    <row r="68" spans="1:5" ht="15.75" customHeight="1">
      <c r="A68" s="178" t="s">
        <v>349</v>
      </c>
      <c r="B68" s="31">
        <v>113</v>
      </c>
      <c r="C68" s="32" t="s">
        <v>86</v>
      </c>
      <c r="D68" s="32" t="s">
        <v>166</v>
      </c>
      <c r="E68" s="33">
        <v>97</v>
      </c>
    </row>
    <row r="69" spans="1:5" ht="47.25" customHeight="1">
      <c r="A69" s="177" t="s">
        <v>384</v>
      </c>
      <c r="B69" s="31">
        <v>113</v>
      </c>
      <c r="C69" s="32" t="s">
        <v>370</v>
      </c>
      <c r="D69" s="32"/>
      <c r="E69" s="33">
        <f>E70</f>
        <v>100</v>
      </c>
    </row>
    <row r="70" spans="1:5" ht="18.75" customHeight="1">
      <c r="A70" s="178" t="s">
        <v>383</v>
      </c>
      <c r="B70" s="31">
        <v>113</v>
      </c>
      <c r="C70" s="32" t="s">
        <v>370</v>
      </c>
      <c r="D70" s="32" t="s">
        <v>371</v>
      </c>
      <c r="E70" s="33">
        <f>E71</f>
        <v>100</v>
      </c>
    </row>
    <row r="71" spans="1:5" ht="18.75" customHeight="1">
      <c r="A71" s="177" t="s">
        <v>349</v>
      </c>
      <c r="B71" s="31">
        <v>113</v>
      </c>
      <c r="C71" s="32" t="s">
        <v>370</v>
      </c>
      <c r="D71" s="32" t="s">
        <v>166</v>
      </c>
      <c r="E71" s="33">
        <v>100</v>
      </c>
    </row>
    <row r="72" spans="1:5" ht="19.5" customHeight="1">
      <c r="A72" s="182" t="s">
        <v>149</v>
      </c>
      <c r="B72" s="31">
        <v>113</v>
      </c>
      <c r="C72" s="32" t="s">
        <v>107</v>
      </c>
      <c r="D72" s="32"/>
      <c r="E72" s="33">
        <f>E73</f>
        <v>130</v>
      </c>
    </row>
    <row r="73" spans="1:5" ht="19.5" customHeight="1">
      <c r="A73" s="177" t="s">
        <v>383</v>
      </c>
      <c r="B73" s="31">
        <v>113</v>
      </c>
      <c r="C73" s="32" t="s">
        <v>107</v>
      </c>
      <c r="D73" s="32" t="s">
        <v>371</v>
      </c>
      <c r="E73" s="33">
        <f>E74</f>
        <v>130</v>
      </c>
    </row>
    <row r="74" spans="1:5" ht="19.5" customHeight="1">
      <c r="A74" s="177" t="s">
        <v>349</v>
      </c>
      <c r="B74" s="31">
        <v>113</v>
      </c>
      <c r="C74" s="32" t="s">
        <v>107</v>
      </c>
      <c r="D74" s="32" t="s">
        <v>166</v>
      </c>
      <c r="E74" s="33">
        <v>130</v>
      </c>
    </row>
    <row r="75" spans="1:5" ht="30.75" customHeight="1">
      <c r="A75" s="177" t="s">
        <v>157</v>
      </c>
      <c r="B75" s="52">
        <v>113</v>
      </c>
      <c r="C75" s="32" t="s">
        <v>156</v>
      </c>
      <c r="D75" s="32"/>
      <c r="E75" s="33">
        <f>E76</f>
        <v>30</v>
      </c>
    </row>
    <row r="76" spans="1:5" ht="18.75" customHeight="1">
      <c r="A76" s="177" t="s">
        <v>383</v>
      </c>
      <c r="B76" s="52">
        <v>113</v>
      </c>
      <c r="C76" s="32" t="s">
        <v>156</v>
      </c>
      <c r="D76" s="32" t="s">
        <v>371</v>
      </c>
      <c r="E76" s="33">
        <f>E77</f>
        <v>30</v>
      </c>
    </row>
    <row r="77" spans="1:5" ht="18.75" customHeight="1">
      <c r="A77" s="177" t="s">
        <v>349</v>
      </c>
      <c r="B77" s="52">
        <v>113</v>
      </c>
      <c r="C77" s="32" t="s">
        <v>156</v>
      </c>
      <c r="D77" s="32" t="s">
        <v>166</v>
      </c>
      <c r="E77" s="33">
        <v>30</v>
      </c>
    </row>
    <row r="78" spans="1:5" ht="18.75" customHeight="1">
      <c r="A78" s="193" t="s">
        <v>87</v>
      </c>
      <c r="B78" s="195">
        <v>300</v>
      </c>
      <c r="C78" s="196"/>
      <c r="D78" s="196"/>
      <c r="E78" s="197">
        <f>E79</f>
        <v>101</v>
      </c>
    </row>
    <row r="79" spans="1:5" ht="23.25" customHeight="1">
      <c r="A79" s="184" t="s">
        <v>116</v>
      </c>
      <c r="B79" s="26">
        <v>309</v>
      </c>
      <c r="C79" s="27"/>
      <c r="D79" s="27"/>
      <c r="E79" s="28">
        <f>E80</f>
        <v>101</v>
      </c>
    </row>
    <row r="80" spans="1:5" ht="36" customHeight="1">
      <c r="A80" s="179" t="s">
        <v>88</v>
      </c>
      <c r="B80" s="52">
        <v>309</v>
      </c>
      <c r="C80" s="32" t="s">
        <v>89</v>
      </c>
      <c r="D80" s="32"/>
      <c r="E80" s="33">
        <f>E81</f>
        <v>101</v>
      </c>
    </row>
    <row r="81" spans="1:5" ht="21" customHeight="1">
      <c r="A81" s="177" t="s">
        <v>383</v>
      </c>
      <c r="B81" s="52">
        <v>309</v>
      </c>
      <c r="C81" s="32" t="s">
        <v>89</v>
      </c>
      <c r="D81" s="32" t="s">
        <v>371</v>
      </c>
      <c r="E81" s="33">
        <f>E82</f>
        <v>101</v>
      </c>
    </row>
    <row r="82" spans="1:5" ht="16.5" customHeight="1">
      <c r="A82" s="177" t="s">
        <v>349</v>
      </c>
      <c r="B82" s="52">
        <v>309</v>
      </c>
      <c r="C82" s="32" t="s">
        <v>89</v>
      </c>
      <c r="D82" s="32" t="s">
        <v>166</v>
      </c>
      <c r="E82" s="33">
        <v>101</v>
      </c>
    </row>
    <row r="83" spans="1:5" s="154" customFormat="1" ht="18" customHeight="1">
      <c r="A83" s="193" t="s">
        <v>118</v>
      </c>
      <c r="B83" s="195">
        <v>400</v>
      </c>
      <c r="C83" s="196"/>
      <c r="D83" s="196"/>
      <c r="E83" s="197">
        <f>E84</f>
        <v>296.4</v>
      </c>
    </row>
    <row r="84" spans="1:5" ht="17.25" customHeight="1">
      <c r="A84" s="180" t="s">
        <v>119</v>
      </c>
      <c r="B84" s="26">
        <v>401</v>
      </c>
      <c r="C84" s="27"/>
      <c r="D84" s="27"/>
      <c r="E84" s="28">
        <f>E85</f>
        <v>296.4</v>
      </c>
    </row>
    <row r="85" spans="1:5" s="19" customFormat="1" ht="27.75" customHeight="1">
      <c r="A85" s="177" t="s">
        <v>120</v>
      </c>
      <c r="B85" s="52">
        <v>401</v>
      </c>
      <c r="C85" s="32" t="s">
        <v>121</v>
      </c>
      <c r="D85" s="32"/>
      <c r="E85" s="33">
        <f>E86</f>
        <v>296.4</v>
      </c>
    </row>
    <row r="86" spans="1:5" s="19" customFormat="1" ht="18.75" customHeight="1">
      <c r="A86" s="177" t="s">
        <v>376</v>
      </c>
      <c r="B86" s="52">
        <v>401</v>
      </c>
      <c r="C86" s="32" t="s">
        <v>121</v>
      </c>
      <c r="D86" s="32" t="s">
        <v>377</v>
      </c>
      <c r="E86" s="33">
        <f>E87</f>
        <v>296.4</v>
      </c>
    </row>
    <row r="87" spans="1:5" ht="19.5" customHeight="1">
      <c r="A87" s="177" t="s">
        <v>172</v>
      </c>
      <c r="B87" s="52">
        <v>401</v>
      </c>
      <c r="C87" s="32" t="s">
        <v>121</v>
      </c>
      <c r="D87" s="32" t="s">
        <v>164</v>
      </c>
      <c r="E87" s="33">
        <v>296.4</v>
      </c>
    </row>
    <row r="88" spans="1:5" ht="18" customHeight="1">
      <c r="A88" s="193" t="s">
        <v>90</v>
      </c>
      <c r="B88" s="195">
        <v>500</v>
      </c>
      <c r="C88" s="196"/>
      <c r="D88" s="196"/>
      <c r="E88" s="197">
        <f>E89</f>
        <v>55932.7</v>
      </c>
    </row>
    <row r="89" spans="1:5" ht="17.25" customHeight="1">
      <c r="A89" s="180" t="s">
        <v>29</v>
      </c>
      <c r="B89" s="26">
        <v>503</v>
      </c>
      <c r="C89" s="27"/>
      <c r="D89" s="27"/>
      <c r="E89" s="28">
        <f>E90+E93+E96+E99++E102+E105+E108+E111+E117+E120+E114</f>
        <v>55932.7</v>
      </c>
    </row>
    <row r="90" spans="1:5" ht="33.75" customHeight="1">
      <c r="A90" s="179" t="s">
        <v>105</v>
      </c>
      <c r="B90" s="52">
        <v>503</v>
      </c>
      <c r="C90" s="32" t="s">
        <v>38</v>
      </c>
      <c r="D90" s="32"/>
      <c r="E90" s="33">
        <f>E92</f>
        <v>19082</v>
      </c>
    </row>
    <row r="91" spans="1:5" ht="18.75" customHeight="1">
      <c r="A91" s="177" t="s">
        <v>383</v>
      </c>
      <c r="B91" s="52">
        <v>503</v>
      </c>
      <c r="C91" s="32" t="s">
        <v>38</v>
      </c>
      <c r="D91" s="32" t="s">
        <v>371</v>
      </c>
      <c r="E91" s="33">
        <f>E92</f>
        <v>19082</v>
      </c>
    </row>
    <row r="92" spans="1:5" ht="16.5" customHeight="1">
      <c r="A92" s="177" t="s">
        <v>349</v>
      </c>
      <c r="B92" s="52">
        <v>503</v>
      </c>
      <c r="C92" s="32" t="s">
        <v>38</v>
      </c>
      <c r="D92" s="32" t="s">
        <v>166</v>
      </c>
      <c r="E92" s="33">
        <v>19082</v>
      </c>
    </row>
    <row r="93" spans="1:5" ht="18" customHeight="1">
      <c r="A93" s="185" t="s">
        <v>44</v>
      </c>
      <c r="B93" s="52">
        <v>503</v>
      </c>
      <c r="C93" s="32" t="s">
        <v>91</v>
      </c>
      <c r="D93" s="32"/>
      <c r="E93" s="33">
        <f>E94</f>
        <v>9207</v>
      </c>
    </row>
    <row r="94" spans="1:5" ht="18" customHeight="1">
      <c r="A94" s="177" t="s">
        <v>383</v>
      </c>
      <c r="B94" s="52">
        <v>503</v>
      </c>
      <c r="C94" s="32" t="s">
        <v>39</v>
      </c>
      <c r="D94" s="32" t="s">
        <v>371</v>
      </c>
      <c r="E94" s="33">
        <f>E95</f>
        <v>9207</v>
      </c>
    </row>
    <row r="95" spans="1:5" ht="18.75" customHeight="1">
      <c r="A95" s="177" t="s">
        <v>349</v>
      </c>
      <c r="B95" s="52">
        <v>503</v>
      </c>
      <c r="C95" s="32" t="s">
        <v>39</v>
      </c>
      <c r="D95" s="32" t="s">
        <v>166</v>
      </c>
      <c r="E95" s="33">
        <v>9207</v>
      </c>
    </row>
    <row r="96" spans="1:5" ht="30.75" customHeight="1">
      <c r="A96" s="179" t="s">
        <v>115</v>
      </c>
      <c r="B96" s="52">
        <v>503</v>
      </c>
      <c r="C96" s="32" t="s">
        <v>40</v>
      </c>
      <c r="D96" s="32"/>
      <c r="E96" s="33">
        <f>E97</f>
        <v>603.6</v>
      </c>
    </row>
    <row r="97" spans="1:5" ht="19.5" customHeight="1">
      <c r="A97" s="177" t="s">
        <v>383</v>
      </c>
      <c r="B97" s="52">
        <v>503</v>
      </c>
      <c r="C97" s="32" t="s">
        <v>40</v>
      </c>
      <c r="D97" s="32" t="s">
        <v>371</v>
      </c>
      <c r="E97" s="33">
        <f>E98</f>
        <v>603.6</v>
      </c>
    </row>
    <row r="98" spans="1:5" ht="19.5" customHeight="1">
      <c r="A98" s="177" t="s">
        <v>349</v>
      </c>
      <c r="B98" s="52">
        <v>503</v>
      </c>
      <c r="C98" s="32" t="s">
        <v>40</v>
      </c>
      <c r="D98" s="32" t="s">
        <v>166</v>
      </c>
      <c r="E98" s="33">
        <v>603.6</v>
      </c>
    </row>
    <row r="99" spans="1:5" ht="20.25" customHeight="1">
      <c r="A99" s="177" t="s">
        <v>213</v>
      </c>
      <c r="B99" s="52">
        <v>503</v>
      </c>
      <c r="C99" s="32" t="s">
        <v>41</v>
      </c>
      <c r="D99" s="32"/>
      <c r="E99" s="33">
        <f>E100</f>
        <v>22280</v>
      </c>
    </row>
    <row r="100" spans="1:5" ht="18" customHeight="1">
      <c r="A100" s="177" t="s">
        <v>383</v>
      </c>
      <c r="B100" s="52">
        <v>503</v>
      </c>
      <c r="C100" s="32" t="s">
        <v>41</v>
      </c>
      <c r="D100" s="32" t="s">
        <v>371</v>
      </c>
      <c r="E100" s="33">
        <f>E101</f>
        <v>22280</v>
      </c>
    </row>
    <row r="101" spans="1:5" ht="16.5" customHeight="1">
      <c r="A101" s="177" t="s">
        <v>349</v>
      </c>
      <c r="B101" s="52">
        <v>503</v>
      </c>
      <c r="C101" s="32" t="s">
        <v>41</v>
      </c>
      <c r="D101" s="32" t="s">
        <v>166</v>
      </c>
      <c r="E101" s="33">
        <v>22280</v>
      </c>
    </row>
    <row r="102" spans="1:5" ht="20.25" customHeight="1">
      <c r="A102" s="177" t="s">
        <v>45</v>
      </c>
      <c r="B102" s="52">
        <v>503</v>
      </c>
      <c r="C102" s="32" t="s">
        <v>42</v>
      </c>
      <c r="D102" s="32"/>
      <c r="E102" s="33">
        <f>E103</f>
        <v>100</v>
      </c>
    </row>
    <row r="103" spans="1:5" ht="20.25" customHeight="1">
      <c r="A103" s="177" t="s">
        <v>383</v>
      </c>
      <c r="B103" s="52">
        <v>503</v>
      </c>
      <c r="C103" s="32" t="s">
        <v>42</v>
      </c>
      <c r="D103" s="32" t="s">
        <v>371</v>
      </c>
      <c r="E103" s="33">
        <f>E104</f>
        <v>100</v>
      </c>
    </row>
    <row r="104" spans="1:5" ht="19.5" customHeight="1">
      <c r="A104" s="177" t="s">
        <v>349</v>
      </c>
      <c r="B104" s="52">
        <v>503</v>
      </c>
      <c r="C104" s="32" t="s">
        <v>42</v>
      </c>
      <c r="D104" s="32" t="s">
        <v>166</v>
      </c>
      <c r="E104" s="33">
        <v>100</v>
      </c>
    </row>
    <row r="105" spans="1:5" ht="19.5" customHeight="1">
      <c r="A105" s="177" t="s">
        <v>211</v>
      </c>
      <c r="B105" s="52">
        <v>503</v>
      </c>
      <c r="C105" s="32" t="s">
        <v>191</v>
      </c>
      <c r="D105" s="32"/>
      <c r="E105" s="33">
        <f>E106</f>
        <v>500</v>
      </c>
    </row>
    <row r="106" spans="1:5" ht="19.5" customHeight="1">
      <c r="A106" s="177" t="s">
        <v>383</v>
      </c>
      <c r="B106" s="52">
        <v>503</v>
      </c>
      <c r="C106" s="32" t="s">
        <v>191</v>
      </c>
      <c r="D106" s="32" t="s">
        <v>371</v>
      </c>
      <c r="E106" s="33">
        <f>E107</f>
        <v>500</v>
      </c>
    </row>
    <row r="107" spans="1:5" ht="19.5" customHeight="1">
      <c r="A107" s="177" t="s">
        <v>349</v>
      </c>
      <c r="B107" s="52">
        <v>503</v>
      </c>
      <c r="C107" s="32" t="s">
        <v>191</v>
      </c>
      <c r="D107" s="32" t="s">
        <v>166</v>
      </c>
      <c r="E107" s="33">
        <v>500</v>
      </c>
    </row>
    <row r="108" spans="1:5" ht="19.5" customHeight="1">
      <c r="A108" s="177" t="s">
        <v>212</v>
      </c>
      <c r="B108" s="52">
        <v>503</v>
      </c>
      <c r="C108" s="32" t="s">
        <v>196</v>
      </c>
      <c r="D108" s="32"/>
      <c r="E108" s="33">
        <f>E109</f>
        <v>830</v>
      </c>
    </row>
    <row r="109" spans="1:5" ht="19.5" customHeight="1">
      <c r="A109" s="177" t="s">
        <v>383</v>
      </c>
      <c r="B109" s="52">
        <v>503</v>
      </c>
      <c r="C109" s="32" t="s">
        <v>196</v>
      </c>
      <c r="D109" s="32" t="s">
        <v>371</v>
      </c>
      <c r="E109" s="33">
        <f>E110</f>
        <v>830</v>
      </c>
    </row>
    <row r="110" spans="1:5" ht="19.5" customHeight="1">
      <c r="A110" s="177" t="s">
        <v>349</v>
      </c>
      <c r="B110" s="52">
        <v>503</v>
      </c>
      <c r="C110" s="32" t="s">
        <v>196</v>
      </c>
      <c r="D110" s="32" t="s">
        <v>166</v>
      </c>
      <c r="E110" s="33">
        <v>830</v>
      </c>
    </row>
    <row r="111" spans="1:5" ht="19.5" customHeight="1">
      <c r="A111" s="177" t="s">
        <v>224</v>
      </c>
      <c r="B111" s="52">
        <v>503</v>
      </c>
      <c r="C111" s="32" t="s">
        <v>223</v>
      </c>
      <c r="D111" s="32"/>
      <c r="E111" s="33">
        <f>E112</f>
        <v>100</v>
      </c>
    </row>
    <row r="112" spans="1:5" ht="19.5" customHeight="1">
      <c r="A112" s="177" t="s">
        <v>383</v>
      </c>
      <c r="B112" s="52">
        <v>503</v>
      </c>
      <c r="C112" s="32" t="s">
        <v>223</v>
      </c>
      <c r="D112" s="32" t="s">
        <v>371</v>
      </c>
      <c r="E112" s="33">
        <f>E113</f>
        <v>100</v>
      </c>
    </row>
    <row r="113" spans="1:5" ht="19.5" customHeight="1">
      <c r="A113" s="177" t="s">
        <v>349</v>
      </c>
      <c r="B113" s="52">
        <v>503</v>
      </c>
      <c r="C113" s="32" t="s">
        <v>223</v>
      </c>
      <c r="D113" s="32" t="s">
        <v>166</v>
      </c>
      <c r="E113" s="33">
        <v>100</v>
      </c>
    </row>
    <row r="114" spans="1:5" ht="19.5" customHeight="1">
      <c r="A114" s="177" t="s">
        <v>353</v>
      </c>
      <c r="B114" s="52">
        <v>503</v>
      </c>
      <c r="C114" s="32" t="s">
        <v>354</v>
      </c>
      <c r="D114" s="32"/>
      <c r="E114" s="33">
        <f>E115</f>
        <v>1116</v>
      </c>
    </row>
    <row r="115" spans="1:5" ht="19.5" customHeight="1">
      <c r="A115" s="177" t="s">
        <v>383</v>
      </c>
      <c r="B115" s="52">
        <v>503</v>
      </c>
      <c r="C115" s="32" t="s">
        <v>354</v>
      </c>
      <c r="D115" s="32" t="s">
        <v>371</v>
      </c>
      <c r="E115" s="33">
        <f>E116</f>
        <v>1116</v>
      </c>
    </row>
    <row r="116" spans="1:5" ht="19.5" customHeight="1">
      <c r="A116" s="177" t="s">
        <v>349</v>
      </c>
      <c r="B116" s="52">
        <v>503</v>
      </c>
      <c r="C116" s="32" t="s">
        <v>354</v>
      </c>
      <c r="D116" s="32" t="s">
        <v>166</v>
      </c>
      <c r="E116" s="33">
        <v>1116</v>
      </c>
    </row>
    <row r="117" spans="1:5" ht="45" customHeight="1">
      <c r="A117" s="179" t="s">
        <v>122</v>
      </c>
      <c r="B117" s="52">
        <v>503</v>
      </c>
      <c r="C117" s="32" t="s">
        <v>123</v>
      </c>
      <c r="D117" s="32"/>
      <c r="E117" s="33">
        <f>E118</f>
        <v>114.1</v>
      </c>
    </row>
    <row r="118" spans="1:5" ht="18" customHeight="1">
      <c r="A118" s="177" t="s">
        <v>383</v>
      </c>
      <c r="B118" s="52">
        <v>503</v>
      </c>
      <c r="C118" s="32" t="s">
        <v>124</v>
      </c>
      <c r="D118" s="32" t="s">
        <v>371</v>
      </c>
      <c r="E118" s="33">
        <f>E119</f>
        <v>114.1</v>
      </c>
    </row>
    <row r="119" spans="1:5" ht="16.5" customHeight="1">
      <c r="A119" s="177" t="s">
        <v>349</v>
      </c>
      <c r="B119" s="52">
        <v>503</v>
      </c>
      <c r="C119" s="32" t="s">
        <v>124</v>
      </c>
      <c r="D119" s="32" t="s">
        <v>166</v>
      </c>
      <c r="E119" s="33">
        <v>114.1</v>
      </c>
    </row>
    <row r="120" spans="1:5" ht="20.25" customHeight="1">
      <c r="A120" s="177" t="s">
        <v>125</v>
      </c>
      <c r="B120" s="52">
        <v>503</v>
      </c>
      <c r="C120" s="32" t="s">
        <v>126</v>
      </c>
      <c r="D120" s="32"/>
      <c r="E120" s="33">
        <f>E121</f>
        <v>2000</v>
      </c>
    </row>
    <row r="121" spans="1:5" ht="20.25" customHeight="1">
      <c r="A121" s="177" t="s">
        <v>383</v>
      </c>
      <c r="B121" s="52">
        <v>503</v>
      </c>
      <c r="C121" s="32" t="s">
        <v>126</v>
      </c>
      <c r="D121" s="32" t="s">
        <v>371</v>
      </c>
      <c r="E121" s="33">
        <f>E122</f>
        <v>2000</v>
      </c>
    </row>
    <row r="122" spans="1:5" ht="17.25" customHeight="1">
      <c r="A122" s="177" t="s">
        <v>349</v>
      </c>
      <c r="B122" s="52">
        <v>503</v>
      </c>
      <c r="C122" s="32" t="s">
        <v>126</v>
      </c>
      <c r="D122" s="32" t="s">
        <v>166</v>
      </c>
      <c r="E122" s="33">
        <v>2000</v>
      </c>
    </row>
    <row r="123" spans="1:5" ht="15.75" customHeight="1">
      <c r="A123" s="193" t="s">
        <v>96</v>
      </c>
      <c r="B123" s="195">
        <v>700</v>
      </c>
      <c r="C123" s="196"/>
      <c r="D123" s="196"/>
      <c r="E123" s="197">
        <f>E124+E128</f>
        <v>1722</v>
      </c>
    </row>
    <row r="124" spans="1:5" s="19" customFormat="1" ht="15.75" customHeight="1">
      <c r="A124" s="177" t="s">
        <v>351</v>
      </c>
      <c r="B124" s="52">
        <v>705</v>
      </c>
      <c r="C124" s="212"/>
      <c r="D124" s="32"/>
      <c r="E124" s="33">
        <f>E125</f>
        <v>106</v>
      </c>
    </row>
    <row r="125" spans="1:5" s="19" customFormat="1" ht="29.25" customHeight="1">
      <c r="A125" s="229" t="s">
        <v>368</v>
      </c>
      <c r="B125" s="31">
        <v>705</v>
      </c>
      <c r="C125" s="213" t="s">
        <v>237</v>
      </c>
      <c r="D125" s="32"/>
      <c r="E125" s="33">
        <f>E126</f>
        <v>106</v>
      </c>
    </row>
    <row r="126" spans="1:5" s="19" customFormat="1" ht="19.5" customHeight="1">
      <c r="A126" s="177" t="s">
        <v>383</v>
      </c>
      <c r="B126" s="52">
        <v>705</v>
      </c>
      <c r="C126" s="160" t="s">
        <v>237</v>
      </c>
      <c r="D126" s="32" t="s">
        <v>371</v>
      </c>
      <c r="E126" s="33">
        <f>E127</f>
        <v>106</v>
      </c>
    </row>
    <row r="127" spans="1:5" ht="15.75" customHeight="1">
      <c r="A127" s="177" t="s">
        <v>349</v>
      </c>
      <c r="B127" s="52">
        <v>705</v>
      </c>
      <c r="C127" s="213" t="s">
        <v>237</v>
      </c>
      <c r="D127" s="32" t="s">
        <v>166</v>
      </c>
      <c r="E127" s="33">
        <v>106</v>
      </c>
    </row>
    <row r="128" spans="1:5" ht="18" customHeight="1">
      <c r="A128" s="177" t="s">
        <v>21</v>
      </c>
      <c r="B128" s="26">
        <v>707</v>
      </c>
      <c r="C128" s="27"/>
      <c r="D128" s="27"/>
      <c r="E128" s="28">
        <f>E129+E132+E135+E138+E141+E144</f>
        <v>1616</v>
      </c>
    </row>
    <row r="129" spans="1:5" ht="16.5" customHeight="1">
      <c r="A129" s="177" t="s">
        <v>108</v>
      </c>
      <c r="B129" s="52">
        <v>707</v>
      </c>
      <c r="C129" s="32" t="s">
        <v>97</v>
      </c>
      <c r="D129" s="32"/>
      <c r="E129" s="33">
        <f>E130</f>
        <v>650</v>
      </c>
    </row>
    <row r="130" spans="1:5" ht="16.5" customHeight="1">
      <c r="A130" s="177" t="s">
        <v>383</v>
      </c>
      <c r="B130" s="52">
        <v>707</v>
      </c>
      <c r="C130" s="32" t="s">
        <v>97</v>
      </c>
      <c r="D130" s="32" t="s">
        <v>371</v>
      </c>
      <c r="E130" s="33">
        <f>E131</f>
        <v>650</v>
      </c>
    </row>
    <row r="131" spans="1:5" ht="16.5" customHeight="1">
      <c r="A131" s="177" t="s">
        <v>349</v>
      </c>
      <c r="B131" s="52">
        <v>707</v>
      </c>
      <c r="C131" s="32" t="s">
        <v>97</v>
      </c>
      <c r="D131" s="32" t="s">
        <v>166</v>
      </c>
      <c r="E131" s="33">
        <v>650</v>
      </c>
    </row>
    <row r="132" spans="1:5" ht="29.25" customHeight="1">
      <c r="A132" s="177" t="s">
        <v>369</v>
      </c>
      <c r="B132" s="52">
        <v>707</v>
      </c>
      <c r="C132" s="32" t="s">
        <v>150</v>
      </c>
      <c r="D132" s="32"/>
      <c r="E132" s="33">
        <f>E133</f>
        <v>180</v>
      </c>
    </row>
    <row r="133" spans="1:5" ht="19.5" customHeight="1">
      <c r="A133" s="177" t="s">
        <v>383</v>
      </c>
      <c r="B133" s="52">
        <v>707</v>
      </c>
      <c r="C133" s="32" t="s">
        <v>150</v>
      </c>
      <c r="D133" s="32" t="s">
        <v>371</v>
      </c>
      <c r="E133" s="33">
        <f>E134</f>
        <v>180</v>
      </c>
    </row>
    <row r="134" spans="1:5" ht="18.75" customHeight="1">
      <c r="A134" s="177" t="s">
        <v>349</v>
      </c>
      <c r="B134" s="52">
        <v>707</v>
      </c>
      <c r="C134" s="32" t="s">
        <v>150</v>
      </c>
      <c r="D134" s="32" t="s">
        <v>166</v>
      </c>
      <c r="E134" s="33">
        <v>180</v>
      </c>
    </row>
    <row r="135" spans="1:5" ht="24.75" customHeight="1">
      <c r="A135" s="177" t="s">
        <v>152</v>
      </c>
      <c r="B135" s="52">
        <v>707</v>
      </c>
      <c r="C135" s="32" t="s">
        <v>151</v>
      </c>
      <c r="D135" s="32"/>
      <c r="E135" s="33">
        <f>E136</f>
        <v>186</v>
      </c>
    </row>
    <row r="136" spans="1:5" ht="18.75" customHeight="1">
      <c r="A136" s="177" t="s">
        <v>383</v>
      </c>
      <c r="B136" s="52">
        <v>707</v>
      </c>
      <c r="C136" s="32" t="s">
        <v>151</v>
      </c>
      <c r="D136" s="32" t="s">
        <v>371</v>
      </c>
      <c r="E136" s="33">
        <f>E137</f>
        <v>186</v>
      </c>
    </row>
    <row r="137" spans="1:5" ht="18.75" customHeight="1">
      <c r="A137" s="177" t="s">
        <v>349</v>
      </c>
      <c r="B137" s="52">
        <v>707</v>
      </c>
      <c r="C137" s="32" t="s">
        <v>151</v>
      </c>
      <c r="D137" s="32" t="s">
        <v>166</v>
      </c>
      <c r="E137" s="33">
        <v>186</v>
      </c>
    </row>
    <row r="138" spans="1:5" ht="30" customHeight="1">
      <c r="A138" s="177" t="s">
        <v>215</v>
      </c>
      <c r="B138" s="52">
        <v>707</v>
      </c>
      <c r="C138" s="32" t="s">
        <v>155</v>
      </c>
      <c r="D138" s="32"/>
      <c r="E138" s="33">
        <f>E139</f>
        <v>150</v>
      </c>
    </row>
    <row r="139" spans="1:5" ht="21" customHeight="1">
      <c r="A139" s="177" t="s">
        <v>383</v>
      </c>
      <c r="B139" s="52">
        <v>707</v>
      </c>
      <c r="C139" s="32" t="s">
        <v>155</v>
      </c>
      <c r="D139" s="32" t="s">
        <v>371</v>
      </c>
      <c r="E139" s="33">
        <f>E140</f>
        <v>150</v>
      </c>
    </row>
    <row r="140" spans="1:5" ht="18.75" customHeight="1">
      <c r="A140" s="177" t="s">
        <v>349</v>
      </c>
      <c r="B140" s="52">
        <v>707</v>
      </c>
      <c r="C140" s="32" t="s">
        <v>155</v>
      </c>
      <c r="D140" s="32" t="s">
        <v>166</v>
      </c>
      <c r="E140" s="33">
        <v>150</v>
      </c>
    </row>
    <row r="141" spans="1:5" ht="27.75" customHeight="1">
      <c r="A141" s="177" t="s">
        <v>157</v>
      </c>
      <c r="B141" s="52">
        <v>707</v>
      </c>
      <c r="C141" s="32" t="s">
        <v>156</v>
      </c>
      <c r="D141" s="32"/>
      <c r="E141" s="33">
        <f>E142</f>
        <v>200</v>
      </c>
    </row>
    <row r="142" spans="1:5" ht="21" customHeight="1">
      <c r="A142" s="177" t="s">
        <v>383</v>
      </c>
      <c r="B142" s="52">
        <v>707</v>
      </c>
      <c r="C142" s="32" t="s">
        <v>156</v>
      </c>
      <c r="D142" s="32" t="s">
        <v>371</v>
      </c>
      <c r="E142" s="33">
        <f>E143</f>
        <v>200</v>
      </c>
    </row>
    <row r="143" spans="1:5" ht="18.75" customHeight="1">
      <c r="A143" s="177" t="s">
        <v>349</v>
      </c>
      <c r="B143" s="52">
        <v>707</v>
      </c>
      <c r="C143" s="32" t="s">
        <v>156</v>
      </c>
      <c r="D143" s="32" t="s">
        <v>166</v>
      </c>
      <c r="E143" s="33">
        <v>200</v>
      </c>
    </row>
    <row r="144" spans="1:5" ht="21.75" customHeight="1">
      <c r="A144" s="177" t="s">
        <v>198</v>
      </c>
      <c r="B144" s="52">
        <v>707</v>
      </c>
      <c r="C144" s="32" t="s">
        <v>197</v>
      </c>
      <c r="D144" s="32"/>
      <c r="E144" s="33">
        <f>E145</f>
        <v>250</v>
      </c>
    </row>
    <row r="145" spans="1:5" ht="18.75" customHeight="1">
      <c r="A145" s="177" t="s">
        <v>383</v>
      </c>
      <c r="B145" s="52">
        <v>707</v>
      </c>
      <c r="C145" s="32" t="s">
        <v>197</v>
      </c>
      <c r="D145" s="32" t="s">
        <v>371</v>
      </c>
      <c r="E145" s="33">
        <f>E146</f>
        <v>250</v>
      </c>
    </row>
    <row r="146" spans="1:5" ht="18.75" customHeight="1">
      <c r="A146" s="177" t="s">
        <v>349</v>
      </c>
      <c r="B146" s="52">
        <v>707</v>
      </c>
      <c r="C146" s="32" t="s">
        <v>197</v>
      </c>
      <c r="D146" s="32" t="s">
        <v>166</v>
      </c>
      <c r="E146" s="33">
        <v>250</v>
      </c>
    </row>
    <row r="147" spans="1:5" ht="17.25" customHeight="1">
      <c r="A147" s="193" t="s">
        <v>117</v>
      </c>
      <c r="B147" s="195">
        <v>800</v>
      </c>
      <c r="C147" s="196"/>
      <c r="D147" s="196"/>
      <c r="E147" s="197">
        <f>E148+E152</f>
        <v>13564</v>
      </c>
    </row>
    <row r="148" spans="1:5" ht="15">
      <c r="A148" s="180" t="s">
        <v>98</v>
      </c>
      <c r="B148" s="26">
        <v>801</v>
      </c>
      <c r="C148" s="27"/>
      <c r="D148" s="27"/>
      <c r="E148" s="28">
        <f>E149</f>
        <v>11634</v>
      </c>
    </row>
    <row r="149" spans="1:5" ht="18" customHeight="1">
      <c r="A149" s="177" t="s">
        <v>99</v>
      </c>
      <c r="B149" s="52">
        <v>801</v>
      </c>
      <c r="C149" s="32" t="s">
        <v>219</v>
      </c>
      <c r="D149" s="32"/>
      <c r="E149" s="33">
        <f>E150</f>
        <v>11634</v>
      </c>
    </row>
    <row r="150" spans="1:5" ht="18" customHeight="1">
      <c r="A150" s="177" t="s">
        <v>383</v>
      </c>
      <c r="B150" s="52">
        <v>801</v>
      </c>
      <c r="C150" s="32" t="s">
        <v>219</v>
      </c>
      <c r="D150" s="32" t="s">
        <v>371</v>
      </c>
      <c r="E150" s="33">
        <f>E151</f>
        <v>11634</v>
      </c>
    </row>
    <row r="151" spans="1:5" ht="17.25" customHeight="1">
      <c r="A151" s="177" t="s">
        <v>349</v>
      </c>
      <c r="B151" s="52">
        <v>801</v>
      </c>
      <c r="C151" s="32" t="s">
        <v>219</v>
      </c>
      <c r="D151" s="32" t="s">
        <v>166</v>
      </c>
      <c r="E151" s="33">
        <v>11634</v>
      </c>
    </row>
    <row r="152" spans="1:5" s="20" customFormat="1" ht="17.25" customHeight="1">
      <c r="A152" s="180" t="s">
        <v>222</v>
      </c>
      <c r="B152" s="26">
        <v>804</v>
      </c>
      <c r="C152" s="27"/>
      <c r="D152" s="27"/>
      <c r="E152" s="28">
        <f>E153+E156</f>
        <v>1930</v>
      </c>
    </row>
    <row r="153" spans="1:5" s="20" customFormat="1" ht="17.25" customHeight="1">
      <c r="A153" s="177" t="s">
        <v>215</v>
      </c>
      <c r="B153" s="52">
        <v>804</v>
      </c>
      <c r="C153" s="32" t="s">
        <v>155</v>
      </c>
      <c r="D153" s="32"/>
      <c r="E153" s="28">
        <f>E154</f>
        <v>230</v>
      </c>
    </row>
    <row r="154" spans="1:5" s="20" customFormat="1" ht="17.25" customHeight="1">
      <c r="A154" s="177" t="s">
        <v>383</v>
      </c>
      <c r="B154" s="52">
        <v>804</v>
      </c>
      <c r="C154" s="32" t="s">
        <v>155</v>
      </c>
      <c r="D154" s="32" t="s">
        <v>371</v>
      </c>
      <c r="E154" s="28">
        <f>E155</f>
        <v>230</v>
      </c>
    </row>
    <row r="155" spans="1:5" s="20" customFormat="1" ht="17.25" customHeight="1">
      <c r="A155" s="177" t="s">
        <v>349</v>
      </c>
      <c r="B155" s="52">
        <v>804</v>
      </c>
      <c r="C155" s="32" t="s">
        <v>155</v>
      </c>
      <c r="D155" s="32" t="s">
        <v>166</v>
      </c>
      <c r="E155" s="28">
        <v>230</v>
      </c>
    </row>
    <row r="156" spans="1:5" ht="29.25" customHeight="1">
      <c r="A156" s="177" t="s">
        <v>198</v>
      </c>
      <c r="B156" s="52">
        <v>804</v>
      </c>
      <c r="C156" s="32" t="s">
        <v>197</v>
      </c>
      <c r="D156" s="32"/>
      <c r="E156" s="33">
        <f>E157</f>
        <v>1700</v>
      </c>
    </row>
    <row r="157" spans="1:5" ht="18" customHeight="1">
      <c r="A157" s="177" t="s">
        <v>383</v>
      </c>
      <c r="B157" s="52">
        <v>804</v>
      </c>
      <c r="C157" s="32" t="s">
        <v>197</v>
      </c>
      <c r="D157" s="32" t="s">
        <v>371</v>
      </c>
      <c r="E157" s="33">
        <f>E158</f>
        <v>1700</v>
      </c>
    </row>
    <row r="158" spans="1:5" ht="17.25" customHeight="1">
      <c r="A158" s="177" t="s">
        <v>349</v>
      </c>
      <c r="B158" s="52">
        <v>804</v>
      </c>
      <c r="C158" s="32" t="s">
        <v>197</v>
      </c>
      <c r="D158" s="32" t="s">
        <v>166</v>
      </c>
      <c r="E158" s="33">
        <v>1700</v>
      </c>
    </row>
    <row r="159" spans="1:5" ht="17.25" customHeight="1">
      <c r="A159" s="193" t="s">
        <v>100</v>
      </c>
      <c r="B159" s="195">
        <v>1000</v>
      </c>
      <c r="C159" s="196"/>
      <c r="D159" s="196"/>
      <c r="E159" s="197">
        <f>E160</f>
        <v>18124</v>
      </c>
    </row>
    <row r="160" spans="1:5" ht="15" customHeight="1">
      <c r="A160" s="177" t="s">
        <v>101</v>
      </c>
      <c r="B160" s="26">
        <v>1004</v>
      </c>
      <c r="C160" s="27"/>
      <c r="D160" s="27"/>
      <c r="E160" s="28">
        <f>E161+E166+E173+E176</f>
        <v>18124</v>
      </c>
    </row>
    <row r="161" spans="1:5" ht="28.5">
      <c r="A161" s="177" t="s">
        <v>361</v>
      </c>
      <c r="B161" s="31">
        <v>1004</v>
      </c>
      <c r="C161" s="32" t="s">
        <v>229</v>
      </c>
      <c r="D161" s="32"/>
      <c r="E161" s="33">
        <f>E162+E164</f>
        <v>3497.1</v>
      </c>
    </row>
    <row r="162" spans="1:5" ht="28.5">
      <c r="A162" s="177" t="s">
        <v>378</v>
      </c>
      <c r="B162" s="31">
        <v>1004</v>
      </c>
      <c r="C162" s="32" t="s">
        <v>229</v>
      </c>
      <c r="D162" s="32" t="s">
        <v>379</v>
      </c>
      <c r="E162" s="33">
        <f>E163</f>
        <v>3256.6</v>
      </c>
    </row>
    <row r="163" spans="1:5" ht="21" customHeight="1">
      <c r="A163" s="177" t="s">
        <v>344</v>
      </c>
      <c r="B163" s="31">
        <v>1004</v>
      </c>
      <c r="C163" s="32" t="s">
        <v>229</v>
      </c>
      <c r="D163" s="32" t="s">
        <v>346</v>
      </c>
      <c r="E163" s="33">
        <v>3256.6</v>
      </c>
    </row>
    <row r="164" spans="1:5" ht="21" customHeight="1">
      <c r="A164" s="177" t="s">
        <v>383</v>
      </c>
      <c r="B164" s="31">
        <v>1004</v>
      </c>
      <c r="C164" s="32" t="s">
        <v>229</v>
      </c>
      <c r="D164" s="32" t="s">
        <v>371</v>
      </c>
      <c r="E164" s="33">
        <f>E165</f>
        <v>240.5</v>
      </c>
    </row>
    <row r="165" spans="1:5" ht="18" customHeight="1">
      <c r="A165" s="177" t="s">
        <v>349</v>
      </c>
      <c r="B165" s="31">
        <v>1004</v>
      </c>
      <c r="C165" s="32" t="s">
        <v>229</v>
      </c>
      <c r="D165" s="32" t="s">
        <v>166</v>
      </c>
      <c r="E165" s="33">
        <v>240.5</v>
      </c>
    </row>
    <row r="166" spans="1:5" s="19" customFormat="1" ht="27" customHeight="1">
      <c r="A166" s="177" t="s">
        <v>359</v>
      </c>
      <c r="B166" s="218">
        <v>1004</v>
      </c>
      <c r="C166" s="219" t="s">
        <v>360</v>
      </c>
      <c r="D166" s="32"/>
      <c r="E166" s="33">
        <f>E168+E170+E172</f>
        <v>1602.3999999999999</v>
      </c>
    </row>
    <row r="167" spans="1:5" s="19" customFormat="1" ht="27" customHeight="1">
      <c r="A167" s="177" t="s">
        <v>378</v>
      </c>
      <c r="B167" s="52">
        <v>1004</v>
      </c>
      <c r="C167" s="32" t="s">
        <v>360</v>
      </c>
      <c r="D167" s="219" t="s">
        <v>379</v>
      </c>
      <c r="E167" s="33">
        <f>E168</f>
        <v>173.6</v>
      </c>
    </row>
    <row r="168" spans="1:5" ht="18" customHeight="1">
      <c r="A168" s="177" t="s">
        <v>344</v>
      </c>
      <c r="B168" s="52">
        <v>1004</v>
      </c>
      <c r="C168" s="32" t="s">
        <v>360</v>
      </c>
      <c r="D168" s="32" t="s">
        <v>346</v>
      </c>
      <c r="E168" s="33">
        <v>173.6</v>
      </c>
    </row>
    <row r="169" spans="1:5" ht="18" customHeight="1">
      <c r="A169" s="177" t="s">
        <v>383</v>
      </c>
      <c r="B169" s="52">
        <v>1004</v>
      </c>
      <c r="C169" s="32" t="s">
        <v>360</v>
      </c>
      <c r="D169" s="32" t="s">
        <v>371</v>
      </c>
      <c r="E169" s="33">
        <f>E170</f>
        <v>1411.2</v>
      </c>
    </row>
    <row r="170" spans="1:5" ht="18" customHeight="1">
      <c r="A170" s="177" t="s">
        <v>349</v>
      </c>
      <c r="B170" s="52">
        <v>1004</v>
      </c>
      <c r="C170" s="32" t="s">
        <v>360</v>
      </c>
      <c r="D170" s="32" t="s">
        <v>166</v>
      </c>
      <c r="E170" s="33">
        <v>1411.2</v>
      </c>
    </row>
    <row r="171" spans="1:5" ht="18" customHeight="1">
      <c r="A171" s="177" t="s">
        <v>376</v>
      </c>
      <c r="B171" s="52">
        <v>1004</v>
      </c>
      <c r="C171" s="32" t="s">
        <v>360</v>
      </c>
      <c r="D171" s="230" t="s">
        <v>377</v>
      </c>
      <c r="E171" s="231">
        <f>E172</f>
        <v>17.6</v>
      </c>
    </row>
    <row r="172" spans="1:5" ht="18" customHeight="1">
      <c r="A172" s="177" t="s">
        <v>168</v>
      </c>
      <c r="B172" s="52">
        <v>1004</v>
      </c>
      <c r="C172" s="32" t="s">
        <v>360</v>
      </c>
      <c r="D172" s="32" t="s">
        <v>167</v>
      </c>
      <c r="E172" s="33">
        <v>17.6</v>
      </c>
    </row>
    <row r="173" spans="1:5" ht="27.75" customHeight="1">
      <c r="A173" s="182" t="s">
        <v>230</v>
      </c>
      <c r="B173" s="31">
        <v>1004</v>
      </c>
      <c r="C173" s="227" t="s">
        <v>231</v>
      </c>
      <c r="D173" s="227"/>
      <c r="E173" s="232">
        <f>E174</f>
        <v>9099.6</v>
      </c>
    </row>
    <row r="174" spans="1:5" ht="18.75" customHeight="1">
      <c r="A174" s="226" t="s">
        <v>374</v>
      </c>
      <c r="B174" s="31">
        <v>1004</v>
      </c>
      <c r="C174" s="227" t="s">
        <v>231</v>
      </c>
      <c r="D174" s="227" t="s">
        <v>375</v>
      </c>
      <c r="E174" s="232">
        <f>E175</f>
        <v>9099.6</v>
      </c>
    </row>
    <row r="175" spans="1:5" ht="19.5" customHeight="1">
      <c r="A175" s="177" t="s">
        <v>372</v>
      </c>
      <c r="B175" s="52">
        <v>1004</v>
      </c>
      <c r="C175" s="32" t="s">
        <v>231</v>
      </c>
      <c r="D175" s="32" t="s">
        <v>373</v>
      </c>
      <c r="E175" s="33">
        <v>9099.6</v>
      </c>
    </row>
    <row r="176" spans="1:5" ht="19.5" customHeight="1">
      <c r="A176" s="177" t="s">
        <v>234</v>
      </c>
      <c r="B176" s="56">
        <v>1004</v>
      </c>
      <c r="C176" s="57" t="s">
        <v>364</v>
      </c>
      <c r="D176" s="57"/>
      <c r="E176" s="58">
        <f>E177</f>
        <v>3924.9</v>
      </c>
    </row>
    <row r="177" spans="1:5" ht="19.5" customHeight="1">
      <c r="A177" s="177" t="s">
        <v>374</v>
      </c>
      <c r="B177" s="60">
        <v>1004</v>
      </c>
      <c r="C177" s="61" t="s">
        <v>364</v>
      </c>
      <c r="D177" s="61" t="s">
        <v>375</v>
      </c>
      <c r="E177" s="147">
        <f>E178</f>
        <v>3924.9</v>
      </c>
    </row>
    <row r="178" spans="1:5" ht="18" customHeight="1">
      <c r="A178" s="226" t="s">
        <v>372</v>
      </c>
      <c r="B178" s="60">
        <v>1004</v>
      </c>
      <c r="C178" s="61" t="s">
        <v>364</v>
      </c>
      <c r="D178" s="61" t="s">
        <v>373</v>
      </c>
      <c r="E178" s="147">
        <v>3924.9</v>
      </c>
    </row>
    <row r="179" spans="1:5" ht="18.75" customHeight="1">
      <c r="A179" s="201" t="s">
        <v>109</v>
      </c>
      <c r="B179" s="195">
        <v>1100</v>
      </c>
      <c r="C179" s="196"/>
      <c r="D179" s="196"/>
      <c r="E179" s="197">
        <f>E180</f>
        <v>1262</v>
      </c>
    </row>
    <row r="180" spans="1:5" ht="15.75" customHeight="1">
      <c r="A180" s="187" t="s">
        <v>110</v>
      </c>
      <c r="B180" s="26">
        <v>1102</v>
      </c>
      <c r="C180" s="27"/>
      <c r="D180" s="27"/>
      <c r="E180" s="28">
        <f>E181</f>
        <v>1262</v>
      </c>
    </row>
    <row r="181" spans="1:5" ht="19.5" customHeight="1">
      <c r="A181" s="177" t="s">
        <v>106</v>
      </c>
      <c r="B181" s="63">
        <v>1102</v>
      </c>
      <c r="C181" s="39" t="s">
        <v>220</v>
      </c>
      <c r="D181" s="39"/>
      <c r="E181" s="33">
        <f>E182</f>
        <v>1262</v>
      </c>
    </row>
    <row r="182" spans="1:5" ht="19.5" customHeight="1">
      <c r="A182" s="177" t="s">
        <v>383</v>
      </c>
      <c r="B182" s="63">
        <v>1102</v>
      </c>
      <c r="C182" s="39" t="s">
        <v>220</v>
      </c>
      <c r="D182" s="39" t="s">
        <v>371</v>
      </c>
      <c r="E182" s="33">
        <f>E183</f>
        <v>1262</v>
      </c>
    </row>
    <row r="183" spans="1:5" ht="18" customHeight="1">
      <c r="A183" s="177" t="s">
        <v>349</v>
      </c>
      <c r="B183" s="63">
        <v>1102</v>
      </c>
      <c r="C183" s="39" t="s">
        <v>220</v>
      </c>
      <c r="D183" s="39" t="s">
        <v>166</v>
      </c>
      <c r="E183" s="33">
        <v>1262</v>
      </c>
    </row>
    <row r="184" spans="1:5" ht="15.75" customHeight="1">
      <c r="A184" s="193" t="s">
        <v>111</v>
      </c>
      <c r="B184" s="195">
        <v>1200</v>
      </c>
      <c r="C184" s="196"/>
      <c r="D184" s="196"/>
      <c r="E184" s="197">
        <f>E185</f>
        <v>676.6</v>
      </c>
    </row>
    <row r="185" spans="1:5" ht="17.25" customHeight="1">
      <c r="A185" s="187" t="s">
        <v>24</v>
      </c>
      <c r="B185" s="26">
        <v>1202</v>
      </c>
      <c r="C185" s="27"/>
      <c r="D185" s="27"/>
      <c r="E185" s="28">
        <f>E186</f>
        <v>676.6</v>
      </c>
    </row>
    <row r="186" spans="1:5" ht="18" customHeight="1">
      <c r="A186" s="177" t="s">
        <v>149</v>
      </c>
      <c r="B186" s="52">
        <v>1202</v>
      </c>
      <c r="C186" s="32" t="s">
        <v>107</v>
      </c>
      <c r="D186" s="32"/>
      <c r="E186" s="33">
        <f>E187</f>
        <v>676.6</v>
      </c>
    </row>
    <row r="187" spans="1:5" ht="18" customHeight="1">
      <c r="A187" s="177" t="s">
        <v>383</v>
      </c>
      <c r="B187" s="52">
        <v>1202</v>
      </c>
      <c r="C187" s="32" t="s">
        <v>107</v>
      </c>
      <c r="D187" s="32" t="s">
        <v>371</v>
      </c>
      <c r="E187" s="33">
        <f>E188</f>
        <v>676.6</v>
      </c>
    </row>
    <row r="188" spans="1:5" ht="16.5" customHeight="1">
      <c r="A188" s="177" t="s">
        <v>349</v>
      </c>
      <c r="B188" s="52">
        <v>1202</v>
      </c>
      <c r="C188" s="32" t="s">
        <v>107</v>
      </c>
      <c r="D188" s="32" t="s">
        <v>166</v>
      </c>
      <c r="E188" s="33">
        <v>676.6</v>
      </c>
    </row>
    <row r="189" spans="1:5" ht="21.75" customHeight="1">
      <c r="A189" s="188" t="s">
        <v>104</v>
      </c>
      <c r="B189" s="80"/>
      <c r="C189" s="81"/>
      <c r="D189" s="81"/>
      <c r="E189" s="82">
        <f>E13+E78+E83+E88+E123+E147+E159+E179+E184</f>
        <v>120510</v>
      </c>
    </row>
    <row r="192" ht="15">
      <c r="E192" s="148"/>
    </row>
    <row r="194" ht="12.75">
      <c r="E194" s="146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390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pans="1:6" s="21" customFormat="1" ht="15.75">
      <c r="A9" s="9" t="s">
        <v>356</v>
      </c>
      <c r="F9" s="155"/>
    </row>
    <row r="10" spans="1:6" s="21" customFormat="1" ht="15.75">
      <c r="A10" s="9" t="s">
        <v>367</v>
      </c>
      <c r="F10" s="155"/>
    </row>
    <row r="11" spans="1:5" ht="15.75">
      <c r="A11" t="s">
        <v>366</v>
      </c>
      <c r="E11" s="18" t="s">
        <v>218</v>
      </c>
    </row>
    <row r="12" spans="1:5" ht="12.75" customHeight="1">
      <c r="A12" s="440" t="s">
        <v>46</v>
      </c>
      <c r="B12" s="436" t="s">
        <v>48</v>
      </c>
      <c r="C12" s="436" t="s">
        <v>43</v>
      </c>
      <c r="D12" s="436" t="s">
        <v>49</v>
      </c>
      <c r="E12" s="436" t="s">
        <v>50</v>
      </c>
    </row>
    <row r="13" spans="1:5" ht="12.75" customHeight="1">
      <c r="A13" s="441"/>
      <c r="B13" s="437"/>
      <c r="C13" s="437"/>
      <c r="D13" s="437"/>
      <c r="E13" s="437"/>
    </row>
    <row r="14" spans="1:5" ht="15">
      <c r="A14" s="250" t="s">
        <v>52</v>
      </c>
      <c r="B14" s="251">
        <v>100</v>
      </c>
      <c r="C14" s="252"/>
      <c r="D14" s="252"/>
      <c r="E14" s="253">
        <f>E15+E19+E33+E53+E47+E57</f>
        <v>28831.300000000003</v>
      </c>
    </row>
    <row r="15" spans="1:5" s="154" customFormat="1" ht="30.75" customHeight="1">
      <c r="A15" s="202" t="s">
        <v>54</v>
      </c>
      <c r="B15" s="204">
        <v>102</v>
      </c>
      <c r="C15" s="205"/>
      <c r="D15" s="205"/>
      <c r="E15" s="206">
        <f>E16</f>
        <v>1044.3</v>
      </c>
    </row>
    <row r="16" spans="1:5" ht="18.75" customHeight="1">
      <c r="A16" s="177" t="s">
        <v>199</v>
      </c>
      <c r="B16" s="31">
        <v>102</v>
      </c>
      <c r="C16" s="32" t="s">
        <v>56</v>
      </c>
      <c r="D16" s="32"/>
      <c r="E16" s="33">
        <f>E18</f>
        <v>1044.3</v>
      </c>
    </row>
    <row r="17" spans="1:5" ht="27" customHeight="1">
      <c r="A17" s="177" t="s">
        <v>378</v>
      </c>
      <c r="B17" s="52">
        <v>102</v>
      </c>
      <c r="C17" s="227" t="s">
        <v>56</v>
      </c>
      <c r="D17" s="219" t="s">
        <v>379</v>
      </c>
      <c r="E17" s="33">
        <f>E18</f>
        <v>1044.3</v>
      </c>
    </row>
    <row r="18" spans="1:5" ht="19.5" customHeight="1">
      <c r="A18" s="177" t="s">
        <v>344</v>
      </c>
      <c r="B18" s="31">
        <v>102</v>
      </c>
      <c r="C18" s="32" t="s">
        <v>56</v>
      </c>
      <c r="D18" s="32" t="s">
        <v>346</v>
      </c>
      <c r="E18" s="33">
        <v>1044.3</v>
      </c>
    </row>
    <row r="19" spans="1:5" s="154" customFormat="1" ht="33" customHeight="1">
      <c r="A19" s="202" t="s">
        <v>59</v>
      </c>
      <c r="B19" s="208">
        <v>103</v>
      </c>
      <c r="C19" s="205"/>
      <c r="D19" s="205"/>
      <c r="E19" s="206">
        <f>E20+E23+E26</f>
        <v>3841.1</v>
      </c>
    </row>
    <row r="20" spans="1:5" ht="17.25" customHeight="1">
      <c r="A20" s="177" t="s">
        <v>201</v>
      </c>
      <c r="B20" s="31">
        <v>103</v>
      </c>
      <c r="C20" s="32" t="s">
        <v>61</v>
      </c>
      <c r="D20" s="32"/>
      <c r="E20" s="33">
        <f>E22</f>
        <v>897.3</v>
      </c>
    </row>
    <row r="21" spans="1:5" ht="27" customHeight="1">
      <c r="A21" s="177" t="s">
        <v>378</v>
      </c>
      <c r="B21" s="31">
        <v>103</v>
      </c>
      <c r="C21" s="32" t="s">
        <v>61</v>
      </c>
      <c r="D21" s="32" t="s">
        <v>379</v>
      </c>
      <c r="E21" s="33">
        <f>E22</f>
        <v>897.3</v>
      </c>
    </row>
    <row r="22" spans="1:5" ht="16.5" customHeight="1">
      <c r="A22" s="177" t="s">
        <v>344</v>
      </c>
      <c r="B22" s="31">
        <v>103</v>
      </c>
      <c r="C22" s="32" t="s">
        <v>61</v>
      </c>
      <c r="D22" s="32" t="s">
        <v>346</v>
      </c>
      <c r="E22" s="33">
        <v>897.3</v>
      </c>
    </row>
    <row r="23" spans="1:5" ht="19.5" customHeight="1">
      <c r="A23" s="177" t="s">
        <v>64</v>
      </c>
      <c r="B23" s="31">
        <v>103</v>
      </c>
      <c r="C23" s="32" t="s">
        <v>65</v>
      </c>
      <c r="D23" s="32"/>
      <c r="E23" s="33">
        <f>E25</f>
        <v>239.2</v>
      </c>
    </row>
    <row r="24" spans="1:5" ht="29.25" customHeight="1">
      <c r="A24" s="177" t="s">
        <v>378</v>
      </c>
      <c r="B24" s="228">
        <v>103</v>
      </c>
      <c r="C24" s="32" t="s">
        <v>65</v>
      </c>
      <c r="D24" s="219" t="s">
        <v>379</v>
      </c>
      <c r="E24" s="33">
        <f>E25</f>
        <v>239.2</v>
      </c>
    </row>
    <row r="25" spans="1:5" ht="21" customHeight="1">
      <c r="A25" s="177" t="s">
        <v>344</v>
      </c>
      <c r="B25" s="52">
        <v>103</v>
      </c>
      <c r="C25" s="32" t="s">
        <v>65</v>
      </c>
      <c r="D25" s="32" t="s">
        <v>346</v>
      </c>
      <c r="E25" s="33">
        <v>239.2</v>
      </c>
    </row>
    <row r="26" spans="1:5" ht="16.5" customHeight="1">
      <c r="A26" s="177" t="s">
        <v>68</v>
      </c>
      <c r="B26" s="31">
        <v>103</v>
      </c>
      <c r="C26" s="32" t="s">
        <v>69</v>
      </c>
      <c r="D26" s="32"/>
      <c r="E26" s="33">
        <f>E27+E30+E32</f>
        <v>2704.6</v>
      </c>
    </row>
    <row r="27" spans="1:5" ht="25.5" customHeight="1">
      <c r="A27" s="177" t="s">
        <v>378</v>
      </c>
      <c r="B27" s="31">
        <v>103</v>
      </c>
      <c r="C27" s="32" t="s">
        <v>69</v>
      </c>
      <c r="D27" s="32" t="s">
        <v>379</v>
      </c>
      <c r="E27" s="33">
        <f>E28</f>
        <v>2604.2</v>
      </c>
    </row>
    <row r="28" spans="1:5" ht="21.75" customHeight="1">
      <c r="A28" s="177" t="s">
        <v>344</v>
      </c>
      <c r="B28" s="31">
        <v>103</v>
      </c>
      <c r="C28" s="32" t="s">
        <v>69</v>
      </c>
      <c r="D28" s="32" t="s">
        <v>346</v>
      </c>
      <c r="E28" s="33">
        <v>2604.2</v>
      </c>
    </row>
    <row r="29" spans="1:5" ht="21.75" customHeight="1">
      <c r="A29" s="177" t="s">
        <v>383</v>
      </c>
      <c r="B29" s="31">
        <v>103</v>
      </c>
      <c r="C29" s="32" t="s">
        <v>69</v>
      </c>
      <c r="D29" s="32" t="s">
        <v>371</v>
      </c>
      <c r="E29" s="33">
        <f>E30</f>
        <v>99.4</v>
      </c>
    </row>
    <row r="30" spans="1:5" ht="19.5" customHeight="1">
      <c r="A30" s="177" t="s">
        <v>349</v>
      </c>
      <c r="B30" s="31">
        <v>103</v>
      </c>
      <c r="C30" s="32" t="s">
        <v>69</v>
      </c>
      <c r="D30" s="32" t="s">
        <v>166</v>
      </c>
      <c r="E30" s="33">
        <v>99.4</v>
      </c>
    </row>
    <row r="31" spans="1:5" ht="19.5" customHeight="1">
      <c r="A31" s="177" t="s">
        <v>376</v>
      </c>
      <c r="B31" s="31">
        <v>103</v>
      </c>
      <c r="C31" s="32" t="s">
        <v>69</v>
      </c>
      <c r="D31" s="32" t="s">
        <v>377</v>
      </c>
      <c r="E31" s="33">
        <f>E32</f>
        <v>1</v>
      </c>
    </row>
    <row r="32" spans="1:5" ht="17.25" customHeight="1">
      <c r="A32" s="178" t="s">
        <v>350</v>
      </c>
      <c r="B32" s="31">
        <v>103</v>
      </c>
      <c r="C32" s="32" t="s">
        <v>69</v>
      </c>
      <c r="D32" s="32" t="s">
        <v>167</v>
      </c>
      <c r="E32" s="33">
        <v>1</v>
      </c>
    </row>
    <row r="33" spans="1:5" s="154" customFormat="1" ht="36" customHeight="1">
      <c r="A33" s="202" t="s">
        <v>76</v>
      </c>
      <c r="B33" s="208">
        <v>104</v>
      </c>
      <c r="C33" s="205"/>
      <c r="D33" s="205"/>
      <c r="E33" s="206">
        <f>E34+E37+E44</f>
        <v>17055.4</v>
      </c>
    </row>
    <row r="34" spans="1:5" ht="24.75" customHeight="1">
      <c r="A34" s="215" t="s">
        <v>200</v>
      </c>
      <c r="B34" s="31">
        <v>104</v>
      </c>
      <c r="C34" s="32" t="s">
        <v>78</v>
      </c>
      <c r="D34" s="32"/>
      <c r="E34" s="33">
        <f>E35</f>
        <v>1044.3</v>
      </c>
    </row>
    <row r="35" spans="1:5" ht="28.5" customHeight="1">
      <c r="A35" s="177" t="s">
        <v>378</v>
      </c>
      <c r="B35" s="31">
        <v>104</v>
      </c>
      <c r="C35" s="32" t="s">
        <v>78</v>
      </c>
      <c r="D35" s="32" t="s">
        <v>379</v>
      </c>
      <c r="E35" s="33">
        <f>E36</f>
        <v>1044.3</v>
      </c>
    </row>
    <row r="36" spans="1:5" ht="21.75" customHeight="1">
      <c r="A36" s="177" t="s">
        <v>344</v>
      </c>
      <c r="B36" s="31">
        <v>104</v>
      </c>
      <c r="C36" s="32" t="s">
        <v>78</v>
      </c>
      <c r="D36" s="32" t="s">
        <v>346</v>
      </c>
      <c r="E36" s="33">
        <v>1044.3</v>
      </c>
    </row>
    <row r="37" spans="1:5" ht="18.75" customHeight="1">
      <c r="A37" s="177" t="s">
        <v>80</v>
      </c>
      <c r="B37" s="31">
        <v>104</v>
      </c>
      <c r="C37" s="32" t="s">
        <v>81</v>
      </c>
      <c r="D37" s="151"/>
      <c r="E37" s="33">
        <f>E38+E41+E43</f>
        <v>16005.800000000001</v>
      </c>
    </row>
    <row r="38" spans="1:5" ht="27" customHeight="1">
      <c r="A38" s="177" t="s">
        <v>378</v>
      </c>
      <c r="B38" s="31">
        <v>104</v>
      </c>
      <c r="C38" s="32" t="s">
        <v>81</v>
      </c>
      <c r="D38" s="32" t="s">
        <v>379</v>
      </c>
      <c r="E38" s="33">
        <f>E39</f>
        <v>14988.7</v>
      </c>
    </row>
    <row r="39" spans="1:5" ht="21" customHeight="1">
      <c r="A39" s="177" t="s">
        <v>344</v>
      </c>
      <c r="B39" s="31">
        <v>104</v>
      </c>
      <c r="C39" s="32" t="s">
        <v>81</v>
      </c>
      <c r="D39" s="32" t="s">
        <v>346</v>
      </c>
      <c r="E39" s="33">
        <v>14988.7</v>
      </c>
    </row>
    <row r="40" spans="1:5" ht="18" customHeight="1">
      <c r="A40" s="177" t="s">
        <v>383</v>
      </c>
      <c r="B40" s="31">
        <v>104</v>
      </c>
      <c r="C40" s="32" t="s">
        <v>81</v>
      </c>
      <c r="D40" s="32" t="s">
        <v>371</v>
      </c>
      <c r="E40" s="33">
        <f>E41</f>
        <v>1000.2</v>
      </c>
    </row>
    <row r="41" spans="1:5" ht="18.75" customHeight="1">
      <c r="A41" s="177" t="s">
        <v>349</v>
      </c>
      <c r="B41" s="31">
        <v>104</v>
      </c>
      <c r="C41" s="32" t="s">
        <v>81</v>
      </c>
      <c r="D41" s="32" t="s">
        <v>166</v>
      </c>
      <c r="E41" s="33">
        <v>1000.2</v>
      </c>
    </row>
    <row r="42" spans="1:5" ht="18.75" customHeight="1">
      <c r="A42" s="177" t="s">
        <v>376</v>
      </c>
      <c r="B42" s="31">
        <v>104</v>
      </c>
      <c r="C42" s="32" t="s">
        <v>81</v>
      </c>
      <c r="D42" s="32" t="s">
        <v>377</v>
      </c>
      <c r="E42" s="33">
        <f>E43</f>
        <v>16.9</v>
      </c>
    </row>
    <row r="43" spans="1:5" ht="17.25" customHeight="1">
      <c r="A43" s="177" t="s">
        <v>168</v>
      </c>
      <c r="B43" s="31">
        <v>104</v>
      </c>
      <c r="C43" s="32" t="s">
        <v>81</v>
      </c>
      <c r="D43" s="32" t="s">
        <v>167</v>
      </c>
      <c r="E43" s="33">
        <v>16.9</v>
      </c>
    </row>
    <row r="44" spans="1:5" ht="24" customHeight="1">
      <c r="A44" s="179" t="s">
        <v>235</v>
      </c>
      <c r="B44" s="31">
        <v>104</v>
      </c>
      <c r="C44" s="32" t="s">
        <v>236</v>
      </c>
      <c r="D44" s="32"/>
      <c r="E44" s="33">
        <f>E45</f>
        <v>5.3</v>
      </c>
    </row>
    <row r="45" spans="1:5" ht="20.25" customHeight="1">
      <c r="A45" s="177" t="s">
        <v>383</v>
      </c>
      <c r="B45" s="31">
        <v>104</v>
      </c>
      <c r="C45" s="32" t="s">
        <v>236</v>
      </c>
      <c r="D45" s="32" t="s">
        <v>371</v>
      </c>
      <c r="E45" s="33">
        <f>E46</f>
        <v>5.3</v>
      </c>
    </row>
    <row r="46" spans="1:5" ht="21.75" customHeight="1">
      <c r="A46" s="177" t="s">
        <v>349</v>
      </c>
      <c r="B46" s="31">
        <v>104</v>
      </c>
      <c r="C46" s="32" t="s">
        <v>236</v>
      </c>
      <c r="D46" s="32" t="s">
        <v>166</v>
      </c>
      <c r="E46" s="33">
        <v>5.3</v>
      </c>
    </row>
    <row r="47" spans="1:5" s="10" customFormat="1" ht="18.75" customHeight="1">
      <c r="A47" s="209" t="s">
        <v>225</v>
      </c>
      <c r="B47" s="208">
        <v>107</v>
      </c>
      <c r="C47" s="205"/>
      <c r="D47" s="205"/>
      <c r="E47" s="206">
        <f>E48</f>
        <v>4668.5</v>
      </c>
    </row>
    <row r="48" spans="1:5" s="20" customFormat="1" ht="18.75" customHeight="1">
      <c r="A48" s="178" t="s">
        <v>352</v>
      </c>
      <c r="B48" s="35">
        <v>107</v>
      </c>
      <c r="C48" s="27" t="s">
        <v>227</v>
      </c>
      <c r="D48" s="27"/>
      <c r="E48" s="28">
        <f>E50+E52</f>
        <v>4668.5</v>
      </c>
    </row>
    <row r="49" spans="1:5" s="20" customFormat="1" ht="29.25" customHeight="1">
      <c r="A49" s="177" t="s">
        <v>378</v>
      </c>
      <c r="B49" s="31">
        <v>107</v>
      </c>
      <c r="C49" s="32" t="s">
        <v>227</v>
      </c>
      <c r="D49" s="27" t="s">
        <v>379</v>
      </c>
      <c r="E49" s="28">
        <f>E50</f>
        <v>3561.2</v>
      </c>
    </row>
    <row r="50" spans="1:5" ht="18.75" customHeight="1">
      <c r="A50" s="177" t="s">
        <v>344</v>
      </c>
      <c r="B50" s="31">
        <v>107</v>
      </c>
      <c r="C50" s="32" t="s">
        <v>227</v>
      </c>
      <c r="D50" s="32" t="s">
        <v>346</v>
      </c>
      <c r="E50" s="33">
        <v>3561.2</v>
      </c>
    </row>
    <row r="51" spans="1:5" ht="18.75" customHeight="1">
      <c r="A51" s="177" t="s">
        <v>383</v>
      </c>
      <c r="B51" s="31">
        <v>107</v>
      </c>
      <c r="C51" s="32" t="s">
        <v>227</v>
      </c>
      <c r="D51" s="32" t="s">
        <v>371</v>
      </c>
      <c r="E51" s="33">
        <f>E52</f>
        <v>1107.3</v>
      </c>
    </row>
    <row r="52" spans="1:5" ht="18.75" customHeight="1">
      <c r="A52" s="177" t="s">
        <v>349</v>
      </c>
      <c r="B52" s="31">
        <v>107</v>
      </c>
      <c r="C52" s="32" t="s">
        <v>227</v>
      </c>
      <c r="D52" s="32" t="s">
        <v>166</v>
      </c>
      <c r="E52" s="33">
        <v>1107.3</v>
      </c>
    </row>
    <row r="53" spans="1:5" ht="21" customHeight="1">
      <c r="A53" s="180" t="s">
        <v>11</v>
      </c>
      <c r="B53" s="35">
        <v>111</v>
      </c>
      <c r="C53" s="27"/>
      <c r="D53" s="27"/>
      <c r="E53" s="28">
        <f>E54</f>
        <v>1246</v>
      </c>
    </row>
    <row r="54" spans="1:5" ht="20.25" customHeight="1">
      <c r="A54" s="181" t="s">
        <v>114</v>
      </c>
      <c r="B54" s="31">
        <v>111</v>
      </c>
      <c r="C54" s="32" t="s">
        <v>82</v>
      </c>
      <c r="D54" s="32"/>
      <c r="E54" s="33">
        <f>E55</f>
        <v>1246</v>
      </c>
    </row>
    <row r="55" spans="1:5" ht="18" customHeight="1">
      <c r="A55" s="177" t="s">
        <v>376</v>
      </c>
      <c r="B55" s="31">
        <v>111</v>
      </c>
      <c r="C55" s="32" t="s">
        <v>82</v>
      </c>
      <c r="D55" s="32" t="s">
        <v>377</v>
      </c>
      <c r="E55" s="33">
        <f>E56</f>
        <v>1246</v>
      </c>
    </row>
    <row r="56" spans="1:5" ht="14.25">
      <c r="A56" s="181" t="s">
        <v>169</v>
      </c>
      <c r="B56" s="31">
        <v>111</v>
      </c>
      <c r="C56" s="32" t="s">
        <v>82</v>
      </c>
      <c r="D56" s="32" t="s">
        <v>170</v>
      </c>
      <c r="E56" s="33">
        <v>1246</v>
      </c>
    </row>
    <row r="57" spans="1:5" s="154" customFormat="1" ht="18.75" customHeight="1">
      <c r="A57" s="210" t="s">
        <v>12</v>
      </c>
      <c r="B57" s="208">
        <v>113</v>
      </c>
      <c r="C57" s="205"/>
      <c r="D57" s="205"/>
      <c r="E57" s="206">
        <f>E58++E67+E61+E64+E70+E73+E76</f>
        <v>976</v>
      </c>
    </row>
    <row r="58" spans="1:5" ht="17.25" customHeight="1">
      <c r="A58" s="178" t="s">
        <v>71</v>
      </c>
      <c r="B58" s="31">
        <v>113</v>
      </c>
      <c r="C58" s="32" t="s">
        <v>358</v>
      </c>
      <c r="D58" s="32"/>
      <c r="E58" s="33">
        <f>E59</f>
        <v>72</v>
      </c>
    </row>
    <row r="59" spans="1:5" ht="17.25" customHeight="1">
      <c r="A59" s="177" t="s">
        <v>376</v>
      </c>
      <c r="B59" s="31">
        <v>113</v>
      </c>
      <c r="C59" s="32" t="s">
        <v>358</v>
      </c>
      <c r="D59" s="32" t="s">
        <v>377</v>
      </c>
      <c r="E59" s="33">
        <f>E60</f>
        <v>72</v>
      </c>
    </row>
    <row r="60" spans="1:5" ht="18.75" customHeight="1">
      <c r="A60" s="178" t="s">
        <v>350</v>
      </c>
      <c r="B60" s="31">
        <v>113</v>
      </c>
      <c r="C60" s="32" t="s">
        <v>358</v>
      </c>
      <c r="D60" s="32" t="s">
        <v>167</v>
      </c>
      <c r="E60" s="33">
        <v>72</v>
      </c>
    </row>
    <row r="61" spans="1:5" ht="28.5" customHeight="1">
      <c r="A61" s="177" t="s">
        <v>112</v>
      </c>
      <c r="B61" s="31">
        <v>113</v>
      </c>
      <c r="C61" s="32" t="s">
        <v>113</v>
      </c>
      <c r="D61" s="32"/>
      <c r="E61" s="33">
        <f>E62</f>
        <v>242</v>
      </c>
    </row>
    <row r="62" spans="1:5" ht="17.25" customHeight="1">
      <c r="A62" s="178" t="s">
        <v>380</v>
      </c>
      <c r="B62" s="31">
        <v>113</v>
      </c>
      <c r="C62" s="32" t="s">
        <v>113</v>
      </c>
      <c r="D62" s="32" t="s">
        <v>381</v>
      </c>
      <c r="E62" s="33">
        <f>E63</f>
        <v>242</v>
      </c>
    </row>
    <row r="63" spans="1:5" ht="19.5" customHeight="1">
      <c r="A63" s="177" t="s">
        <v>171</v>
      </c>
      <c r="B63" s="31">
        <v>113</v>
      </c>
      <c r="C63" s="32" t="s">
        <v>113</v>
      </c>
      <c r="D63" s="32" t="s">
        <v>163</v>
      </c>
      <c r="E63" s="33">
        <v>242</v>
      </c>
    </row>
    <row r="64" spans="1:5" ht="18.75" customHeight="1">
      <c r="A64" s="182" t="s">
        <v>83</v>
      </c>
      <c r="B64" s="31">
        <v>113</v>
      </c>
      <c r="C64" s="32" t="s">
        <v>84</v>
      </c>
      <c r="D64" s="32"/>
      <c r="E64" s="33">
        <f>E65</f>
        <v>305</v>
      </c>
    </row>
    <row r="65" spans="1:5" ht="18.75" customHeight="1">
      <c r="A65" s="177" t="s">
        <v>383</v>
      </c>
      <c r="B65" s="31">
        <v>113</v>
      </c>
      <c r="C65" s="32" t="s">
        <v>84</v>
      </c>
      <c r="D65" s="32" t="s">
        <v>371</v>
      </c>
      <c r="E65" s="33">
        <f>E66</f>
        <v>305</v>
      </c>
    </row>
    <row r="66" spans="1:5" ht="18.75" customHeight="1">
      <c r="A66" s="177" t="s">
        <v>349</v>
      </c>
      <c r="B66" s="31">
        <v>113</v>
      </c>
      <c r="C66" s="32" t="s">
        <v>84</v>
      </c>
      <c r="D66" s="32" t="s">
        <v>166</v>
      </c>
      <c r="E66" s="33">
        <v>305</v>
      </c>
    </row>
    <row r="67" spans="1:5" ht="23.25" customHeight="1">
      <c r="A67" s="183" t="s">
        <v>85</v>
      </c>
      <c r="B67" s="31">
        <v>113</v>
      </c>
      <c r="C67" s="32" t="s">
        <v>86</v>
      </c>
      <c r="D67" s="32"/>
      <c r="E67" s="33">
        <f>E68</f>
        <v>97</v>
      </c>
    </row>
    <row r="68" spans="1:5" ht="20.25" customHeight="1">
      <c r="A68" s="177" t="s">
        <v>383</v>
      </c>
      <c r="B68" s="31">
        <v>113</v>
      </c>
      <c r="C68" s="32" t="s">
        <v>86</v>
      </c>
      <c r="D68" s="32" t="s">
        <v>371</v>
      </c>
      <c r="E68" s="33">
        <f>E69</f>
        <v>97</v>
      </c>
    </row>
    <row r="69" spans="1:5" ht="15.75" customHeight="1">
      <c r="A69" s="178" t="s">
        <v>349</v>
      </c>
      <c r="B69" s="31">
        <v>113</v>
      </c>
      <c r="C69" s="32" t="s">
        <v>86</v>
      </c>
      <c r="D69" s="32" t="s">
        <v>166</v>
      </c>
      <c r="E69" s="33">
        <v>97</v>
      </c>
    </row>
    <row r="70" spans="1:5" ht="47.25" customHeight="1">
      <c r="A70" s="177" t="s">
        <v>385</v>
      </c>
      <c r="B70" s="31">
        <v>113</v>
      </c>
      <c r="C70" s="32" t="s">
        <v>370</v>
      </c>
      <c r="D70" s="32"/>
      <c r="E70" s="33">
        <f>E71</f>
        <v>100</v>
      </c>
    </row>
    <row r="71" spans="1:5" ht="18.75" customHeight="1">
      <c r="A71" s="178" t="s">
        <v>383</v>
      </c>
      <c r="B71" s="31">
        <v>113</v>
      </c>
      <c r="C71" s="32" t="s">
        <v>370</v>
      </c>
      <c r="D71" s="32" t="s">
        <v>371</v>
      </c>
      <c r="E71" s="33">
        <f>E72</f>
        <v>100</v>
      </c>
    </row>
    <row r="72" spans="1:5" ht="18.75" customHeight="1">
      <c r="A72" s="177" t="s">
        <v>349</v>
      </c>
      <c r="B72" s="31">
        <v>113</v>
      </c>
      <c r="C72" s="32" t="s">
        <v>370</v>
      </c>
      <c r="D72" s="32" t="s">
        <v>166</v>
      </c>
      <c r="E72" s="33">
        <v>100</v>
      </c>
    </row>
    <row r="73" spans="1:5" ht="19.5" customHeight="1">
      <c r="A73" s="182" t="s">
        <v>149</v>
      </c>
      <c r="B73" s="31">
        <v>113</v>
      </c>
      <c r="C73" s="32" t="s">
        <v>107</v>
      </c>
      <c r="D73" s="32"/>
      <c r="E73" s="33">
        <f>E74</f>
        <v>130</v>
      </c>
    </row>
    <row r="74" spans="1:5" ht="19.5" customHeight="1">
      <c r="A74" s="177" t="s">
        <v>383</v>
      </c>
      <c r="B74" s="31">
        <v>113</v>
      </c>
      <c r="C74" s="32" t="s">
        <v>107</v>
      </c>
      <c r="D74" s="32" t="s">
        <v>371</v>
      </c>
      <c r="E74" s="33">
        <f>E75</f>
        <v>130</v>
      </c>
    </row>
    <row r="75" spans="1:5" ht="19.5" customHeight="1">
      <c r="A75" s="177" t="s">
        <v>349</v>
      </c>
      <c r="B75" s="31">
        <v>113</v>
      </c>
      <c r="C75" s="32" t="s">
        <v>107</v>
      </c>
      <c r="D75" s="32" t="s">
        <v>166</v>
      </c>
      <c r="E75" s="33">
        <v>130</v>
      </c>
    </row>
    <row r="76" spans="1:5" ht="30.75" customHeight="1">
      <c r="A76" s="177" t="s">
        <v>157</v>
      </c>
      <c r="B76" s="52">
        <v>113</v>
      </c>
      <c r="C76" s="32" t="s">
        <v>156</v>
      </c>
      <c r="D76" s="32"/>
      <c r="E76" s="33">
        <f>E77</f>
        <v>30</v>
      </c>
    </row>
    <row r="77" spans="1:5" ht="18.75" customHeight="1">
      <c r="A77" s="177" t="s">
        <v>383</v>
      </c>
      <c r="B77" s="52">
        <v>113</v>
      </c>
      <c r="C77" s="32" t="s">
        <v>156</v>
      </c>
      <c r="D77" s="32" t="s">
        <v>371</v>
      </c>
      <c r="E77" s="33">
        <f>E78</f>
        <v>30</v>
      </c>
    </row>
    <row r="78" spans="1:5" ht="18.75" customHeight="1">
      <c r="A78" s="177" t="s">
        <v>349</v>
      </c>
      <c r="B78" s="52">
        <v>113</v>
      </c>
      <c r="C78" s="32" t="s">
        <v>156</v>
      </c>
      <c r="D78" s="32" t="s">
        <v>166</v>
      </c>
      <c r="E78" s="33">
        <v>30</v>
      </c>
    </row>
    <row r="79" spans="1:5" ht="18.75" customHeight="1">
      <c r="A79" s="248" t="s">
        <v>87</v>
      </c>
      <c r="B79" s="238">
        <v>300</v>
      </c>
      <c r="C79" s="239"/>
      <c r="D79" s="239"/>
      <c r="E79" s="240">
        <f>E80</f>
        <v>101</v>
      </c>
    </row>
    <row r="80" spans="1:5" ht="23.25" customHeight="1">
      <c r="A80" s="184" t="s">
        <v>116</v>
      </c>
      <c r="B80" s="242">
        <v>309</v>
      </c>
      <c r="C80" s="243"/>
      <c r="D80" s="243"/>
      <c r="E80" s="244">
        <f>E81</f>
        <v>101</v>
      </c>
    </row>
    <row r="81" spans="1:5" ht="36" customHeight="1">
      <c r="A81" s="184" t="s">
        <v>88</v>
      </c>
      <c r="B81" s="56">
        <v>309</v>
      </c>
      <c r="C81" s="57" t="s">
        <v>89</v>
      </c>
      <c r="D81" s="57"/>
      <c r="E81" s="58">
        <f>E82</f>
        <v>101</v>
      </c>
    </row>
    <row r="82" spans="1:5" ht="21" customHeight="1">
      <c r="A82" s="245" t="s">
        <v>383</v>
      </c>
      <c r="B82" s="56">
        <v>309</v>
      </c>
      <c r="C82" s="57" t="s">
        <v>89</v>
      </c>
      <c r="D82" s="57" t="s">
        <v>371</v>
      </c>
      <c r="E82" s="58">
        <f>E83</f>
        <v>101</v>
      </c>
    </row>
    <row r="83" spans="1:5" ht="16.5" customHeight="1">
      <c r="A83" s="245" t="s">
        <v>349</v>
      </c>
      <c r="B83" s="56">
        <v>309</v>
      </c>
      <c r="C83" s="57" t="s">
        <v>89</v>
      </c>
      <c r="D83" s="57" t="s">
        <v>166</v>
      </c>
      <c r="E83" s="58">
        <v>101</v>
      </c>
    </row>
    <row r="84" spans="1:5" s="154" customFormat="1" ht="18" customHeight="1">
      <c r="A84" s="248" t="s">
        <v>118</v>
      </c>
      <c r="B84" s="238">
        <v>400</v>
      </c>
      <c r="C84" s="239"/>
      <c r="D84" s="239"/>
      <c r="E84" s="240">
        <f>E85</f>
        <v>296.4</v>
      </c>
    </row>
    <row r="85" spans="1:5" ht="17.25" customHeight="1">
      <c r="A85" s="249" t="s">
        <v>119</v>
      </c>
      <c r="B85" s="242">
        <v>401</v>
      </c>
      <c r="C85" s="243"/>
      <c r="D85" s="243"/>
      <c r="E85" s="244">
        <f>E86</f>
        <v>296.4</v>
      </c>
    </row>
    <row r="86" spans="1:5" s="19" customFormat="1" ht="27.75" customHeight="1">
      <c r="A86" s="245" t="s">
        <v>120</v>
      </c>
      <c r="B86" s="56">
        <v>401</v>
      </c>
      <c r="C86" s="57" t="s">
        <v>121</v>
      </c>
      <c r="D86" s="57"/>
      <c r="E86" s="58">
        <f>E87</f>
        <v>296.4</v>
      </c>
    </row>
    <row r="87" spans="1:5" s="19" customFormat="1" ht="18.75" customHeight="1">
      <c r="A87" s="245" t="s">
        <v>376</v>
      </c>
      <c r="B87" s="56">
        <v>401</v>
      </c>
      <c r="C87" s="57" t="s">
        <v>121</v>
      </c>
      <c r="D87" s="57" t="s">
        <v>377</v>
      </c>
      <c r="E87" s="58">
        <f>E88</f>
        <v>296.4</v>
      </c>
    </row>
    <row r="88" spans="1:5" ht="19.5" customHeight="1">
      <c r="A88" s="245" t="s">
        <v>172</v>
      </c>
      <c r="B88" s="56">
        <v>401</v>
      </c>
      <c r="C88" s="57" t="s">
        <v>121</v>
      </c>
      <c r="D88" s="57" t="s">
        <v>164</v>
      </c>
      <c r="E88" s="58">
        <v>296.4</v>
      </c>
    </row>
    <row r="89" spans="1:5" ht="18" customHeight="1">
      <c r="A89" s="248" t="s">
        <v>90</v>
      </c>
      <c r="B89" s="238">
        <v>500</v>
      </c>
      <c r="C89" s="239"/>
      <c r="D89" s="239"/>
      <c r="E89" s="240">
        <f>E90</f>
        <v>55935.7</v>
      </c>
    </row>
    <row r="90" spans="1:5" ht="17.25" customHeight="1">
      <c r="A90" s="249" t="s">
        <v>29</v>
      </c>
      <c r="B90" s="242">
        <v>503</v>
      </c>
      <c r="C90" s="243"/>
      <c r="D90" s="243"/>
      <c r="E90" s="244">
        <f>E91+E94+E97+E100++E103+E106+E109+E112+E118+E121+E115</f>
        <v>55935.7</v>
      </c>
    </row>
    <row r="91" spans="1:5" ht="33.75" customHeight="1">
      <c r="A91" s="179" t="s">
        <v>105</v>
      </c>
      <c r="B91" s="52">
        <v>503</v>
      </c>
      <c r="C91" s="32" t="s">
        <v>38</v>
      </c>
      <c r="D91" s="32"/>
      <c r="E91" s="33">
        <f>E93</f>
        <v>19082</v>
      </c>
    </row>
    <row r="92" spans="1:5" ht="18.75" customHeight="1">
      <c r="A92" s="177" t="s">
        <v>383</v>
      </c>
      <c r="B92" s="52">
        <v>503</v>
      </c>
      <c r="C92" s="32" t="s">
        <v>38</v>
      </c>
      <c r="D92" s="32" t="s">
        <v>371</v>
      </c>
      <c r="E92" s="33">
        <f>E93</f>
        <v>19082</v>
      </c>
    </row>
    <row r="93" spans="1:5" ht="16.5" customHeight="1">
      <c r="A93" s="177" t="s">
        <v>349</v>
      </c>
      <c r="B93" s="52">
        <v>503</v>
      </c>
      <c r="C93" s="32" t="s">
        <v>38</v>
      </c>
      <c r="D93" s="32" t="s">
        <v>166</v>
      </c>
      <c r="E93" s="33">
        <v>19082</v>
      </c>
    </row>
    <row r="94" spans="1:5" ht="18" customHeight="1">
      <c r="A94" s="185" t="s">
        <v>44</v>
      </c>
      <c r="B94" s="52">
        <v>503</v>
      </c>
      <c r="C94" s="32" t="s">
        <v>91</v>
      </c>
      <c r="D94" s="32"/>
      <c r="E94" s="33">
        <f>E95</f>
        <v>9207</v>
      </c>
    </row>
    <row r="95" spans="1:5" ht="18" customHeight="1">
      <c r="A95" s="177" t="s">
        <v>383</v>
      </c>
      <c r="B95" s="52">
        <v>503</v>
      </c>
      <c r="C95" s="32" t="s">
        <v>39</v>
      </c>
      <c r="D95" s="32" t="s">
        <v>371</v>
      </c>
      <c r="E95" s="33">
        <f>E96</f>
        <v>9207</v>
      </c>
    </row>
    <row r="96" spans="1:5" ht="18.75" customHeight="1">
      <c r="A96" s="177" t="s">
        <v>349</v>
      </c>
      <c r="B96" s="52">
        <v>503</v>
      </c>
      <c r="C96" s="32" t="s">
        <v>39</v>
      </c>
      <c r="D96" s="32" t="s">
        <v>166</v>
      </c>
      <c r="E96" s="33">
        <v>9207</v>
      </c>
    </row>
    <row r="97" spans="1:5" ht="30.75" customHeight="1">
      <c r="A97" s="179" t="s">
        <v>115</v>
      </c>
      <c r="B97" s="52">
        <v>503</v>
      </c>
      <c r="C97" s="32" t="s">
        <v>40</v>
      </c>
      <c r="D97" s="32"/>
      <c r="E97" s="33">
        <f>E98</f>
        <v>603.6</v>
      </c>
    </row>
    <row r="98" spans="1:5" ht="19.5" customHeight="1">
      <c r="A98" s="177" t="s">
        <v>383</v>
      </c>
      <c r="B98" s="52">
        <v>503</v>
      </c>
      <c r="C98" s="32" t="s">
        <v>40</v>
      </c>
      <c r="D98" s="32" t="s">
        <v>371</v>
      </c>
      <c r="E98" s="33">
        <f>E99</f>
        <v>603.6</v>
      </c>
    </row>
    <row r="99" spans="1:5" ht="19.5" customHeight="1">
      <c r="A99" s="177" t="s">
        <v>349</v>
      </c>
      <c r="B99" s="52">
        <v>503</v>
      </c>
      <c r="C99" s="32" t="s">
        <v>40</v>
      </c>
      <c r="D99" s="32" t="s">
        <v>166</v>
      </c>
      <c r="E99" s="33">
        <v>603.6</v>
      </c>
    </row>
    <row r="100" spans="1:5" ht="20.25" customHeight="1">
      <c r="A100" s="177" t="s">
        <v>213</v>
      </c>
      <c r="B100" s="52">
        <v>503</v>
      </c>
      <c r="C100" s="32" t="s">
        <v>41</v>
      </c>
      <c r="D100" s="32"/>
      <c r="E100" s="33">
        <f>E101</f>
        <v>22280</v>
      </c>
    </row>
    <row r="101" spans="1:5" ht="18" customHeight="1">
      <c r="A101" s="177" t="s">
        <v>383</v>
      </c>
      <c r="B101" s="52">
        <v>503</v>
      </c>
      <c r="C101" s="32" t="s">
        <v>41</v>
      </c>
      <c r="D101" s="32" t="s">
        <v>371</v>
      </c>
      <c r="E101" s="33">
        <f>E102</f>
        <v>22280</v>
      </c>
    </row>
    <row r="102" spans="1:5" ht="16.5" customHeight="1">
      <c r="A102" s="177" t="s">
        <v>349</v>
      </c>
      <c r="B102" s="52">
        <v>503</v>
      </c>
      <c r="C102" s="32" t="s">
        <v>41</v>
      </c>
      <c r="D102" s="32" t="s">
        <v>166</v>
      </c>
      <c r="E102" s="33">
        <v>22280</v>
      </c>
    </row>
    <row r="103" spans="1:5" ht="20.25" customHeight="1">
      <c r="A103" s="177" t="s">
        <v>45</v>
      </c>
      <c r="B103" s="52">
        <v>503</v>
      </c>
      <c r="C103" s="32" t="s">
        <v>42</v>
      </c>
      <c r="D103" s="32"/>
      <c r="E103" s="33">
        <f>E104</f>
        <v>100</v>
      </c>
    </row>
    <row r="104" spans="1:5" ht="20.25" customHeight="1">
      <c r="A104" s="177" t="s">
        <v>383</v>
      </c>
      <c r="B104" s="52">
        <v>503</v>
      </c>
      <c r="C104" s="32" t="s">
        <v>42</v>
      </c>
      <c r="D104" s="32" t="s">
        <v>371</v>
      </c>
      <c r="E104" s="33">
        <f>E105</f>
        <v>100</v>
      </c>
    </row>
    <row r="105" spans="1:5" ht="19.5" customHeight="1">
      <c r="A105" s="177" t="s">
        <v>349</v>
      </c>
      <c r="B105" s="52">
        <v>503</v>
      </c>
      <c r="C105" s="32" t="s">
        <v>42</v>
      </c>
      <c r="D105" s="32" t="s">
        <v>166</v>
      </c>
      <c r="E105" s="33">
        <v>100</v>
      </c>
    </row>
    <row r="106" spans="1:5" ht="19.5" customHeight="1">
      <c r="A106" s="177" t="s">
        <v>211</v>
      </c>
      <c r="B106" s="52">
        <v>503</v>
      </c>
      <c r="C106" s="32" t="s">
        <v>191</v>
      </c>
      <c r="D106" s="32"/>
      <c r="E106" s="33">
        <f>E107</f>
        <v>500</v>
      </c>
    </row>
    <row r="107" spans="1:5" ht="19.5" customHeight="1">
      <c r="A107" s="177" t="s">
        <v>383</v>
      </c>
      <c r="B107" s="52">
        <v>503</v>
      </c>
      <c r="C107" s="32" t="s">
        <v>191</v>
      </c>
      <c r="D107" s="32" t="s">
        <v>371</v>
      </c>
      <c r="E107" s="33">
        <f>E108</f>
        <v>500</v>
      </c>
    </row>
    <row r="108" spans="1:5" ht="19.5" customHeight="1">
      <c r="A108" s="177" t="s">
        <v>349</v>
      </c>
      <c r="B108" s="52">
        <v>503</v>
      </c>
      <c r="C108" s="32" t="s">
        <v>191</v>
      </c>
      <c r="D108" s="32" t="s">
        <v>166</v>
      </c>
      <c r="E108" s="33">
        <v>500</v>
      </c>
    </row>
    <row r="109" spans="1:5" ht="19.5" customHeight="1">
      <c r="A109" s="177" t="s">
        <v>212</v>
      </c>
      <c r="B109" s="52">
        <v>503</v>
      </c>
      <c r="C109" s="32" t="s">
        <v>196</v>
      </c>
      <c r="D109" s="32"/>
      <c r="E109" s="33">
        <f>E110</f>
        <v>930</v>
      </c>
    </row>
    <row r="110" spans="1:5" ht="19.5" customHeight="1">
      <c r="A110" s="177" t="s">
        <v>383</v>
      </c>
      <c r="B110" s="52">
        <v>503</v>
      </c>
      <c r="C110" s="32" t="s">
        <v>196</v>
      </c>
      <c r="D110" s="32" t="s">
        <v>371</v>
      </c>
      <c r="E110" s="33">
        <f>E111</f>
        <v>930</v>
      </c>
    </row>
    <row r="111" spans="1:6" ht="19.5" customHeight="1">
      <c r="A111" s="177" t="s">
        <v>349</v>
      </c>
      <c r="B111" s="52">
        <v>503</v>
      </c>
      <c r="C111" s="32" t="s">
        <v>196</v>
      </c>
      <c r="D111" s="32" t="s">
        <v>166</v>
      </c>
      <c r="E111" s="33">
        <v>930</v>
      </c>
      <c r="F111" s="236">
        <v>100</v>
      </c>
    </row>
    <row r="112" spans="1:6" ht="19.5" customHeight="1">
      <c r="A112" s="177" t="s">
        <v>224</v>
      </c>
      <c r="B112" s="52">
        <v>503</v>
      </c>
      <c r="C112" s="32" t="s">
        <v>223</v>
      </c>
      <c r="D112" s="32"/>
      <c r="E112" s="33">
        <f>E113</f>
        <v>100</v>
      </c>
      <c r="F112" s="233"/>
    </row>
    <row r="113" spans="1:6" ht="19.5" customHeight="1">
      <c r="A113" s="177" t="s">
        <v>383</v>
      </c>
      <c r="B113" s="52">
        <v>503</v>
      </c>
      <c r="C113" s="32" t="s">
        <v>223</v>
      </c>
      <c r="D113" s="32" t="s">
        <v>371</v>
      </c>
      <c r="E113" s="33">
        <f>E114</f>
        <v>100</v>
      </c>
      <c r="F113" s="233"/>
    </row>
    <row r="114" spans="1:6" ht="19.5" customHeight="1">
      <c r="A114" s="177" t="s">
        <v>349</v>
      </c>
      <c r="B114" s="52">
        <v>503</v>
      </c>
      <c r="C114" s="32" t="s">
        <v>223</v>
      </c>
      <c r="D114" s="32" t="s">
        <v>166</v>
      </c>
      <c r="E114" s="33">
        <v>100</v>
      </c>
      <c r="F114" s="233"/>
    </row>
    <row r="115" spans="1:6" ht="19.5" customHeight="1">
      <c r="A115" s="177" t="s">
        <v>353</v>
      </c>
      <c r="B115" s="52">
        <v>503</v>
      </c>
      <c r="C115" s="32" t="s">
        <v>354</v>
      </c>
      <c r="D115" s="32"/>
      <c r="E115" s="33">
        <f>E116</f>
        <v>1019</v>
      </c>
      <c r="F115" s="233"/>
    </row>
    <row r="116" spans="1:6" ht="19.5" customHeight="1">
      <c r="A116" s="177" t="s">
        <v>383</v>
      </c>
      <c r="B116" s="52">
        <v>503</v>
      </c>
      <c r="C116" s="32" t="s">
        <v>354</v>
      </c>
      <c r="D116" s="32" t="s">
        <v>371</v>
      </c>
      <c r="E116" s="33">
        <f>E117</f>
        <v>1019</v>
      </c>
      <c r="F116" s="233"/>
    </row>
    <row r="117" spans="1:6" ht="19.5" customHeight="1">
      <c r="A117" s="177" t="s">
        <v>349</v>
      </c>
      <c r="B117" s="52">
        <v>503</v>
      </c>
      <c r="C117" s="32" t="s">
        <v>354</v>
      </c>
      <c r="D117" s="32" t="s">
        <v>166</v>
      </c>
      <c r="E117" s="33">
        <v>1019</v>
      </c>
      <c r="F117" s="233">
        <v>-97</v>
      </c>
    </row>
    <row r="118" spans="1:6" ht="45" customHeight="1">
      <c r="A118" s="179" t="s">
        <v>122</v>
      </c>
      <c r="B118" s="52">
        <v>503</v>
      </c>
      <c r="C118" s="32" t="s">
        <v>123</v>
      </c>
      <c r="D118" s="32"/>
      <c r="E118" s="33">
        <f>E119</f>
        <v>114.1</v>
      </c>
      <c r="F118" s="233"/>
    </row>
    <row r="119" spans="1:6" ht="18" customHeight="1">
      <c r="A119" s="177" t="s">
        <v>383</v>
      </c>
      <c r="B119" s="52">
        <v>503</v>
      </c>
      <c r="C119" s="32" t="s">
        <v>124</v>
      </c>
      <c r="D119" s="32" t="s">
        <v>371</v>
      </c>
      <c r="E119" s="33">
        <f>E120</f>
        <v>114.1</v>
      </c>
      <c r="F119" s="233"/>
    </row>
    <row r="120" spans="1:6" ht="16.5" customHeight="1">
      <c r="A120" s="177" t="s">
        <v>349</v>
      </c>
      <c r="B120" s="52">
        <v>503</v>
      </c>
      <c r="C120" s="32" t="s">
        <v>124</v>
      </c>
      <c r="D120" s="32" t="s">
        <v>166</v>
      </c>
      <c r="E120" s="33">
        <v>114.1</v>
      </c>
      <c r="F120" s="233"/>
    </row>
    <row r="121" spans="1:6" ht="20.25" customHeight="1">
      <c r="A121" s="177" t="s">
        <v>125</v>
      </c>
      <c r="B121" s="52">
        <v>503</v>
      </c>
      <c r="C121" s="32" t="s">
        <v>126</v>
      </c>
      <c r="D121" s="32"/>
      <c r="E121" s="33">
        <f>E122</f>
        <v>2000</v>
      </c>
      <c r="F121" s="233"/>
    </row>
    <row r="122" spans="1:6" ht="20.25" customHeight="1">
      <c r="A122" s="177" t="s">
        <v>383</v>
      </c>
      <c r="B122" s="52">
        <v>503</v>
      </c>
      <c r="C122" s="32" t="s">
        <v>126</v>
      </c>
      <c r="D122" s="32" t="s">
        <v>371</v>
      </c>
      <c r="E122" s="33">
        <f>E123</f>
        <v>2000</v>
      </c>
      <c r="F122" s="233"/>
    </row>
    <row r="123" spans="1:6" ht="17.25" customHeight="1">
      <c r="A123" s="177" t="s">
        <v>349</v>
      </c>
      <c r="B123" s="52">
        <v>503</v>
      </c>
      <c r="C123" s="32" t="s">
        <v>126</v>
      </c>
      <c r="D123" s="32" t="s">
        <v>166</v>
      </c>
      <c r="E123" s="33">
        <v>2000</v>
      </c>
      <c r="F123" s="233"/>
    </row>
    <row r="124" spans="1:6" ht="15.75" customHeight="1">
      <c r="A124" s="248" t="s">
        <v>96</v>
      </c>
      <c r="B124" s="238">
        <v>700</v>
      </c>
      <c r="C124" s="239"/>
      <c r="D124" s="239"/>
      <c r="E124" s="240">
        <f>E125+E129</f>
        <v>1754</v>
      </c>
      <c r="F124" s="233"/>
    </row>
    <row r="125" spans="1:6" s="19" customFormat="1" ht="15.75" customHeight="1">
      <c r="A125" s="177" t="s">
        <v>351</v>
      </c>
      <c r="B125" s="52">
        <v>705</v>
      </c>
      <c r="C125" s="212"/>
      <c r="D125" s="32"/>
      <c r="E125" s="33">
        <f>E126</f>
        <v>106</v>
      </c>
      <c r="F125" s="234"/>
    </row>
    <row r="126" spans="1:6" s="19" customFormat="1" ht="29.25" customHeight="1">
      <c r="A126" s="229" t="s">
        <v>368</v>
      </c>
      <c r="B126" s="31">
        <v>705</v>
      </c>
      <c r="C126" s="213" t="s">
        <v>237</v>
      </c>
      <c r="D126" s="32"/>
      <c r="E126" s="33">
        <f>E127</f>
        <v>106</v>
      </c>
      <c r="F126" s="234"/>
    </row>
    <row r="127" spans="1:6" s="19" customFormat="1" ht="19.5" customHeight="1">
      <c r="A127" s="177" t="s">
        <v>383</v>
      </c>
      <c r="B127" s="52">
        <v>705</v>
      </c>
      <c r="C127" s="160" t="s">
        <v>237</v>
      </c>
      <c r="D127" s="32" t="s">
        <v>371</v>
      </c>
      <c r="E127" s="33">
        <f>E128</f>
        <v>106</v>
      </c>
      <c r="F127" s="234"/>
    </row>
    <row r="128" spans="1:6" ht="15.75" customHeight="1">
      <c r="A128" s="177" t="s">
        <v>349</v>
      </c>
      <c r="B128" s="52">
        <v>705</v>
      </c>
      <c r="C128" s="213" t="s">
        <v>237</v>
      </c>
      <c r="D128" s="32" t="s">
        <v>166</v>
      </c>
      <c r="E128" s="33">
        <v>106</v>
      </c>
      <c r="F128" s="235"/>
    </row>
    <row r="129" spans="1:6" ht="18" customHeight="1">
      <c r="A129" s="177" t="s">
        <v>21</v>
      </c>
      <c r="B129" s="26">
        <v>707</v>
      </c>
      <c r="C129" s="27"/>
      <c r="D129" s="27"/>
      <c r="E129" s="28">
        <f>E130+E133+E136+E139+E142+E145</f>
        <v>1648</v>
      </c>
      <c r="F129" s="235"/>
    </row>
    <row r="130" spans="1:6" ht="16.5" customHeight="1">
      <c r="A130" s="177" t="s">
        <v>108</v>
      </c>
      <c r="B130" s="52">
        <v>707</v>
      </c>
      <c r="C130" s="32" t="s">
        <v>97</v>
      </c>
      <c r="D130" s="32"/>
      <c r="E130" s="33">
        <f>E131</f>
        <v>682</v>
      </c>
      <c r="F130" s="235"/>
    </row>
    <row r="131" spans="1:6" ht="16.5" customHeight="1">
      <c r="A131" s="177" t="s">
        <v>383</v>
      </c>
      <c r="B131" s="52">
        <v>707</v>
      </c>
      <c r="C131" s="32" t="s">
        <v>97</v>
      </c>
      <c r="D131" s="32" t="s">
        <v>371</v>
      </c>
      <c r="E131" s="33">
        <f>E132</f>
        <v>682</v>
      </c>
      <c r="F131" s="235"/>
    </row>
    <row r="132" spans="1:6" ht="16.5" customHeight="1">
      <c r="A132" s="177" t="s">
        <v>349</v>
      </c>
      <c r="B132" s="52">
        <v>707</v>
      </c>
      <c r="C132" s="32" t="s">
        <v>97</v>
      </c>
      <c r="D132" s="32" t="s">
        <v>166</v>
      </c>
      <c r="E132" s="33">
        <v>682</v>
      </c>
      <c r="F132" s="235">
        <v>32</v>
      </c>
    </row>
    <row r="133" spans="1:5" ht="29.25" customHeight="1">
      <c r="A133" s="177" t="s">
        <v>369</v>
      </c>
      <c r="B133" s="52">
        <v>707</v>
      </c>
      <c r="C133" s="32" t="s">
        <v>150</v>
      </c>
      <c r="D133" s="32"/>
      <c r="E133" s="33">
        <f>E134</f>
        <v>180</v>
      </c>
    </row>
    <row r="134" spans="1:5" ht="19.5" customHeight="1">
      <c r="A134" s="177" t="s">
        <v>383</v>
      </c>
      <c r="B134" s="52">
        <v>707</v>
      </c>
      <c r="C134" s="32" t="s">
        <v>150</v>
      </c>
      <c r="D134" s="32" t="s">
        <v>371</v>
      </c>
      <c r="E134" s="33">
        <f>E135</f>
        <v>180</v>
      </c>
    </row>
    <row r="135" spans="1:5" ht="18.75" customHeight="1">
      <c r="A135" s="177" t="s">
        <v>349</v>
      </c>
      <c r="B135" s="52">
        <v>707</v>
      </c>
      <c r="C135" s="32" t="s">
        <v>150</v>
      </c>
      <c r="D135" s="32" t="s">
        <v>166</v>
      </c>
      <c r="E135" s="33">
        <v>180</v>
      </c>
    </row>
    <row r="136" spans="1:5" ht="24.75" customHeight="1">
      <c r="A136" s="177" t="s">
        <v>152</v>
      </c>
      <c r="B136" s="52">
        <v>707</v>
      </c>
      <c r="C136" s="32" t="s">
        <v>151</v>
      </c>
      <c r="D136" s="32"/>
      <c r="E136" s="33">
        <f>E137</f>
        <v>186</v>
      </c>
    </row>
    <row r="137" spans="1:5" ht="18.75" customHeight="1">
      <c r="A137" s="177" t="s">
        <v>383</v>
      </c>
      <c r="B137" s="52">
        <v>707</v>
      </c>
      <c r="C137" s="32" t="s">
        <v>151</v>
      </c>
      <c r="D137" s="32" t="s">
        <v>371</v>
      </c>
      <c r="E137" s="33">
        <f>E138</f>
        <v>186</v>
      </c>
    </row>
    <row r="138" spans="1:5" ht="18.75" customHeight="1">
      <c r="A138" s="177" t="s">
        <v>349</v>
      </c>
      <c r="B138" s="52">
        <v>707</v>
      </c>
      <c r="C138" s="32" t="s">
        <v>151</v>
      </c>
      <c r="D138" s="32" t="s">
        <v>166</v>
      </c>
      <c r="E138" s="33">
        <v>186</v>
      </c>
    </row>
    <row r="139" spans="1:5" ht="30" customHeight="1">
      <c r="A139" s="177" t="s">
        <v>215</v>
      </c>
      <c r="B139" s="52">
        <v>707</v>
      </c>
      <c r="C139" s="32" t="s">
        <v>155</v>
      </c>
      <c r="D139" s="32"/>
      <c r="E139" s="33">
        <f>E140</f>
        <v>150</v>
      </c>
    </row>
    <row r="140" spans="1:5" ht="21" customHeight="1">
      <c r="A140" s="177" t="s">
        <v>383</v>
      </c>
      <c r="B140" s="52">
        <v>707</v>
      </c>
      <c r="C140" s="32" t="s">
        <v>155</v>
      </c>
      <c r="D140" s="32" t="s">
        <v>371</v>
      </c>
      <c r="E140" s="33">
        <f>E141</f>
        <v>150</v>
      </c>
    </row>
    <row r="141" spans="1:5" ht="18.75" customHeight="1">
      <c r="A141" s="177" t="s">
        <v>349</v>
      </c>
      <c r="B141" s="52">
        <v>707</v>
      </c>
      <c r="C141" s="32" t="s">
        <v>155</v>
      </c>
      <c r="D141" s="32" t="s">
        <v>166</v>
      </c>
      <c r="E141" s="33">
        <v>150</v>
      </c>
    </row>
    <row r="142" spans="1:5" ht="27.75" customHeight="1">
      <c r="A142" s="177" t="s">
        <v>157</v>
      </c>
      <c r="B142" s="52">
        <v>707</v>
      </c>
      <c r="C142" s="32" t="s">
        <v>156</v>
      </c>
      <c r="D142" s="32"/>
      <c r="E142" s="33">
        <f>E143</f>
        <v>200</v>
      </c>
    </row>
    <row r="143" spans="1:5" ht="21" customHeight="1">
      <c r="A143" s="177" t="s">
        <v>383</v>
      </c>
      <c r="B143" s="52">
        <v>707</v>
      </c>
      <c r="C143" s="32" t="s">
        <v>156</v>
      </c>
      <c r="D143" s="32" t="s">
        <v>371</v>
      </c>
      <c r="E143" s="33">
        <f>E144</f>
        <v>200</v>
      </c>
    </row>
    <row r="144" spans="1:5" ht="18.75" customHeight="1">
      <c r="A144" s="177" t="s">
        <v>349</v>
      </c>
      <c r="B144" s="52">
        <v>707</v>
      </c>
      <c r="C144" s="32" t="s">
        <v>156</v>
      </c>
      <c r="D144" s="32" t="s">
        <v>166</v>
      </c>
      <c r="E144" s="33">
        <v>200</v>
      </c>
    </row>
    <row r="145" spans="1:5" ht="21.75" customHeight="1">
      <c r="A145" s="177" t="s">
        <v>198</v>
      </c>
      <c r="B145" s="52">
        <v>707</v>
      </c>
      <c r="C145" s="32" t="s">
        <v>197</v>
      </c>
      <c r="D145" s="32"/>
      <c r="E145" s="33">
        <f>E146</f>
        <v>250</v>
      </c>
    </row>
    <row r="146" spans="1:5" ht="18.75" customHeight="1">
      <c r="A146" s="177" t="s">
        <v>383</v>
      </c>
      <c r="B146" s="52">
        <v>707</v>
      </c>
      <c r="C146" s="32" t="s">
        <v>197</v>
      </c>
      <c r="D146" s="32" t="s">
        <v>371</v>
      </c>
      <c r="E146" s="33">
        <f>E147</f>
        <v>250</v>
      </c>
    </row>
    <row r="147" spans="1:5" ht="18.75" customHeight="1">
      <c r="A147" s="177" t="s">
        <v>349</v>
      </c>
      <c r="B147" s="52">
        <v>707</v>
      </c>
      <c r="C147" s="32" t="s">
        <v>197</v>
      </c>
      <c r="D147" s="32" t="s">
        <v>166</v>
      </c>
      <c r="E147" s="33">
        <v>250</v>
      </c>
    </row>
    <row r="148" spans="1:5" ht="17.25" customHeight="1">
      <c r="A148" s="248" t="s">
        <v>117</v>
      </c>
      <c r="B148" s="238">
        <v>800</v>
      </c>
      <c r="C148" s="239"/>
      <c r="D148" s="239"/>
      <c r="E148" s="240">
        <f>E149+E153</f>
        <v>13564</v>
      </c>
    </row>
    <row r="149" spans="1:5" ht="15">
      <c r="A149" s="180" t="s">
        <v>98</v>
      </c>
      <c r="B149" s="26">
        <v>801</v>
      </c>
      <c r="C149" s="27"/>
      <c r="D149" s="27"/>
      <c r="E149" s="33">
        <f>E150</f>
        <v>11634</v>
      </c>
    </row>
    <row r="150" spans="1:5" ht="18" customHeight="1">
      <c r="A150" s="177" t="s">
        <v>99</v>
      </c>
      <c r="B150" s="52">
        <v>801</v>
      </c>
      <c r="C150" s="32" t="s">
        <v>219</v>
      </c>
      <c r="D150" s="32"/>
      <c r="E150" s="33">
        <f>E151</f>
        <v>11634</v>
      </c>
    </row>
    <row r="151" spans="1:5" ht="18" customHeight="1">
      <c r="A151" s="177" t="s">
        <v>383</v>
      </c>
      <c r="B151" s="52">
        <v>801</v>
      </c>
      <c r="C151" s="32" t="s">
        <v>219</v>
      </c>
      <c r="D151" s="32" t="s">
        <v>371</v>
      </c>
      <c r="E151" s="33">
        <f>E152</f>
        <v>11634</v>
      </c>
    </row>
    <row r="152" spans="1:5" ht="17.25" customHeight="1">
      <c r="A152" s="177" t="s">
        <v>349</v>
      </c>
      <c r="B152" s="52">
        <v>801</v>
      </c>
      <c r="C152" s="32" t="s">
        <v>219</v>
      </c>
      <c r="D152" s="32" t="s">
        <v>166</v>
      </c>
      <c r="E152" s="33">
        <v>11634</v>
      </c>
    </row>
    <row r="153" spans="1:5" s="20" customFormat="1" ht="17.25" customHeight="1">
      <c r="A153" s="180" t="s">
        <v>222</v>
      </c>
      <c r="B153" s="26">
        <v>804</v>
      </c>
      <c r="C153" s="27"/>
      <c r="D153" s="27"/>
      <c r="E153" s="28">
        <f>E154+E157</f>
        <v>1930</v>
      </c>
    </row>
    <row r="154" spans="1:5" s="20" customFormat="1" ht="17.25" customHeight="1">
      <c r="A154" s="177" t="s">
        <v>215</v>
      </c>
      <c r="B154" s="52">
        <v>804</v>
      </c>
      <c r="C154" s="32" t="s">
        <v>155</v>
      </c>
      <c r="D154" s="32"/>
      <c r="E154" s="28">
        <f>E155</f>
        <v>230</v>
      </c>
    </row>
    <row r="155" spans="1:5" s="20" customFormat="1" ht="17.25" customHeight="1">
      <c r="A155" s="177" t="s">
        <v>383</v>
      </c>
      <c r="B155" s="52">
        <v>804</v>
      </c>
      <c r="C155" s="32" t="s">
        <v>155</v>
      </c>
      <c r="D155" s="32" t="s">
        <v>371</v>
      </c>
      <c r="E155" s="28">
        <f>E156</f>
        <v>230</v>
      </c>
    </row>
    <row r="156" spans="1:5" s="20" customFormat="1" ht="17.25" customHeight="1">
      <c r="A156" s="177" t="s">
        <v>349</v>
      </c>
      <c r="B156" s="52">
        <v>804</v>
      </c>
      <c r="C156" s="32" t="s">
        <v>155</v>
      </c>
      <c r="D156" s="32" t="s">
        <v>166</v>
      </c>
      <c r="E156" s="28">
        <v>230</v>
      </c>
    </row>
    <row r="157" spans="1:5" ht="29.25" customHeight="1">
      <c r="A157" s="177" t="s">
        <v>198</v>
      </c>
      <c r="B157" s="52">
        <v>804</v>
      </c>
      <c r="C157" s="32" t="s">
        <v>197</v>
      </c>
      <c r="D157" s="32"/>
      <c r="E157" s="33">
        <f>E158</f>
        <v>1700</v>
      </c>
    </row>
    <row r="158" spans="1:5" ht="18" customHeight="1">
      <c r="A158" s="177" t="s">
        <v>383</v>
      </c>
      <c r="B158" s="52">
        <v>804</v>
      </c>
      <c r="C158" s="32" t="s">
        <v>197</v>
      </c>
      <c r="D158" s="32" t="s">
        <v>371</v>
      </c>
      <c r="E158" s="33">
        <f>E159</f>
        <v>1700</v>
      </c>
    </row>
    <row r="159" spans="1:5" ht="17.25" customHeight="1">
      <c r="A159" s="177" t="s">
        <v>349</v>
      </c>
      <c r="B159" s="52">
        <v>804</v>
      </c>
      <c r="C159" s="32" t="s">
        <v>197</v>
      </c>
      <c r="D159" s="32" t="s">
        <v>166</v>
      </c>
      <c r="E159" s="33">
        <v>1700</v>
      </c>
    </row>
    <row r="160" spans="1:5" ht="17.25" customHeight="1">
      <c r="A160" s="248" t="s">
        <v>100</v>
      </c>
      <c r="B160" s="238">
        <v>1000</v>
      </c>
      <c r="C160" s="239"/>
      <c r="D160" s="239"/>
      <c r="E160" s="240">
        <f>E161</f>
        <v>18124</v>
      </c>
    </row>
    <row r="161" spans="1:5" ht="15" customHeight="1">
      <c r="A161" s="245" t="s">
        <v>101</v>
      </c>
      <c r="B161" s="242">
        <v>1004</v>
      </c>
      <c r="C161" s="243"/>
      <c r="D161" s="243"/>
      <c r="E161" s="244">
        <f>E162+E167+E174+E177</f>
        <v>18124</v>
      </c>
    </row>
    <row r="162" spans="1:5" ht="28.5">
      <c r="A162" s="177" t="s">
        <v>361</v>
      </c>
      <c r="B162" s="31">
        <v>1004</v>
      </c>
      <c r="C162" s="32" t="s">
        <v>229</v>
      </c>
      <c r="D162" s="32"/>
      <c r="E162" s="33">
        <f>E163+E165</f>
        <v>3497.1</v>
      </c>
    </row>
    <row r="163" spans="1:5" ht="28.5">
      <c r="A163" s="177" t="s">
        <v>378</v>
      </c>
      <c r="B163" s="31">
        <v>1004</v>
      </c>
      <c r="C163" s="32" t="s">
        <v>229</v>
      </c>
      <c r="D163" s="32" t="s">
        <v>379</v>
      </c>
      <c r="E163" s="33">
        <f>E164</f>
        <v>3256.6</v>
      </c>
    </row>
    <row r="164" spans="1:5" ht="21" customHeight="1">
      <c r="A164" s="177" t="s">
        <v>344</v>
      </c>
      <c r="B164" s="31">
        <v>1004</v>
      </c>
      <c r="C164" s="32" t="s">
        <v>229</v>
      </c>
      <c r="D164" s="32" t="s">
        <v>346</v>
      </c>
      <c r="E164" s="33">
        <v>3256.6</v>
      </c>
    </row>
    <row r="165" spans="1:5" ht="21" customHeight="1">
      <c r="A165" s="177" t="s">
        <v>383</v>
      </c>
      <c r="B165" s="31">
        <v>1004</v>
      </c>
      <c r="C165" s="32" t="s">
        <v>229</v>
      </c>
      <c r="D165" s="32" t="s">
        <v>371</v>
      </c>
      <c r="E165" s="33">
        <f>E166</f>
        <v>240.5</v>
      </c>
    </row>
    <row r="166" spans="1:5" ht="18" customHeight="1">
      <c r="A166" s="177" t="s">
        <v>349</v>
      </c>
      <c r="B166" s="31">
        <v>1004</v>
      </c>
      <c r="C166" s="32" t="s">
        <v>229</v>
      </c>
      <c r="D166" s="32" t="s">
        <v>166</v>
      </c>
      <c r="E166" s="33">
        <v>240.5</v>
      </c>
    </row>
    <row r="167" spans="1:5" s="19" customFormat="1" ht="27" customHeight="1">
      <c r="A167" s="177" t="s">
        <v>359</v>
      </c>
      <c r="B167" s="218">
        <v>1004</v>
      </c>
      <c r="C167" s="219" t="s">
        <v>360</v>
      </c>
      <c r="D167" s="32"/>
      <c r="E167" s="33">
        <f>E169+E171+E173</f>
        <v>1602.3999999999999</v>
      </c>
    </row>
    <row r="168" spans="1:5" s="19" customFormat="1" ht="27" customHeight="1">
      <c r="A168" s="177" t="s">
        <v>378</v>
      </c>
      <c r="B168" s="52">
        <v>1004</v>
      </c>
      <c r="C168" s="32" t="s">
        <v>360</v>
      </c>
      <c r="D168" s="219" t="s">
        <v>379</v>
      </c>
      <c r="E168" s="33">
        <f>E169</f>
        <v>173.6</v>
      </c>
    </row>
    <row r="169" spans="1:5" ht="18" customHeight="1">
      <c r="A169" s="177" t="s">
        <v>344</v>
      </c>
      <c r="B169" s="52">
        <v>1004</v>
      </c>
      <c r="C169" s="32" t="s">
        <v>360</v>
      </c>
      <c r="D169" s="32" t="s">
        <v>346</v>
      </c>
      <c r="E169" s="33">
        <v>173.6</v>
      </c>
    </row>
    <row r="170" spans="1:5" ht="18" customHeight="1">
      <c r="A170" s="177" t="s">
        <v>383</v>
      </c>
      <c r="B170" s="52">
        <v>1004</v>
      </c>
      <c r="C170" s="32" t="s">
        <v>360</v>
      </c>
      <c r="D170" s="32" t="s">
        <v>371</v>
      </c>
      <c r="E170" s="33">
        <f>E171</f>
        <v>1411.2</v>
      </c>
    </row>
    <row r="171" spans="1:5" ht="18" customHeight="1">
      <c r="A171" s="177" t="s">
        <v>349</v>
      </c>
      <c r="B171" s="52">
        <v>1004</v>
      </c>
      <c r="C171" s="32" t="s">
        <v>360</v>
      </c>
      <c r="D171" s="32" t="s">
        <v>166</v>
      </c>
      <c r="E171" s="33">
        <v>1411.2</v>
      </c>
    </row>
    <row r="172" spans="1:5" ht="18" customHeight="1">
      <c r="A172" s="177" t="s">
        <v>376</v>
      </c>
      <c r="B172" s="52">
        <v>1004</v>
      </c>
      <c r="C172" s="32" t="s">
        <v>360</v>
      </c>
      <c r="D172" s="230" t="s">
        <v>377</v>
      </c>
      <c r="E172" s="231">
        <f>E173</f>
        <v>17.6</v>
      </c>
    </row>
    <row r="173" spans="1:5" ht="18" customHeight="1">
      <c r="A173" s="177" t="s">
        <v>168</v>
      </c>
      <c r="B173" s="52">
        <v>1004</v>
      </c>
      <c r="C173" s="32" t="s">
        <v>360</v>
      </c>
      <c r="D173" s="32" t="s">
        <v>167</v>
      </c>
      <c r="E173" s="33">
        <v>17.6</v>
      </c>
    </row>
    <row r="174" spans="1:5" ht="27.75" customHeight="1">
      <c r="A174" s="182" t="s">
        <v>230</v>
      </c>
      <c r="B174" s="31">
        <v>1004</v>
      </c>
      <c r="C174" s="227" t="s">
        <v>231</v>
      </c>
      <c r="D174" s="227"/>
      <c r="E174" s="232">
        <f>E175</f>
        <v>9099.6</v>
      </c>
    </row>
    <row r="175" spans="1:5" ht="18.75" customHeight="1">
      <c r="A175" s="226" t="s">
        <v>374</v>
      </c>
      <c r="B175" s="31">
        <v>1004</v>
      </c>
      <c r="C175" s="227" t="s">
        <v>231</v>
      </c>
      <c r="D175" s="227" t="s">
        <v>375</v>
      </c>
      <c r="E175" s="232">
        <f>E176</f>
        <v>9099.6</v>
      </c>
    </row>
    <row r="176" spans="1:5" ht="19.5" customHeight="1">
      <c r="A176" s="177" t="s">
        <v>372</v>
      </c>
      <c r="B176" s="52">
        <v>1004</v>
      </c>
      <c r="C176" s="32" t="s">
        <v>231</v>
      </c>
      <c r="D176" s="32" t="s">
        <v>373</v>
      </c>
      <c r="E176" s="33">
        <v>9099.6</v>
      </c>
    </row>
    <row r="177" spans="1:5" ht="19.5" customHeight="1">
      <c r="A177" s="177" t="s">
        <v>234</v>
      </c>
      <c r="B177" s="56">
        <v>1004</v>
      </c>
      <c r="C177" s="57" t="s">
        <v>364</v>
      </c>
      <c r="D177" s="57"/>
      <c r="E177" s="58">
        <f>E178</f>
        <v>3924.9</v>
      </c>
    </row>
    <row r="178" spans="1:5" ht="19.5" customHeight="1">
      <c r="A178" s="177" t="s">
        <v>374</v>
      </c>
      <c r="B178" s="60">
        <v>1004</v>
      </c>
      <c r="C178" s="61" t="s">
        <v>364</v>
      </c>
      <c r="D178" s="61" t="s">
        <v>375</v>
      </c>
      <c r="E178" s="147">
        <f>G179+E180</f>
        <v>3924.9</v>
      </c>
    </row>
    <row r="179" spans="1:6" ht="18" customHeight="1">
      <c r="A179" s="226" t="s">
        <v>372</v>
      </c>
      <c r="B179" s="60">
        <v>1004</v>
      </c>
      <c r="C179" s="61" t="s">
        <v>364</v>
      </c>
      <c r="D179" s="61" t="s">
        <v>373</v>
      </c>
      <c r="E179" s="147">
        <v>0</v>
      </c>
      <c r="F179">
        <v>-3924.9</v>
      </c>
    </row>
    <row r="180" spans="1:6" ht="18" customHeight="1">
      <c r="A180" s="226" t="s">
        <v>387</v>
      </c>
      <c r="B180" s="60">
        <v>1004</v>
      </c>
      <c r="C180" s="61" t="s">
        <v>364</v>
      </c>
      <c r="D180" s="61" t="s">
        <v>388</v>
      </c>
      <c r="E180" s="147">
        <v>3924.9</v>
      </c>
      <c r="F180">
        <v>3924.9</v>
      </c>
    </row>
    <row r="181" spans="1:5" ht="18.75" customHeight="1">
      <c r="A181" s="237" t="s">
        <v>109</v>
      </c>
      <c r="B181" s="238">
        <v>1100</v>
      </c>
      <c r="C181" s="239"/>
      <c r="D181" s="239"/>
      <c r="E181" s="240">
        <f>E182</f>
        <v>1262</v>
      </c>
    </row>
    <row r="182" spans="1:5" ht="15.75" customHeight="1">
      <c r="A182" s="241" t="s">
        <v>110</v>
      </c>
      <c r="B182" s="242">
        <v>1102</v>
      </c>
      <c r="C182" s="243"/>
      <c r="D182" s="243"/>
      <c r="E182" s="244">
        <f>E183</f>
        <v>1262</v>
      </c>
    </row>
    <row r="183" spans="1:5" ht="19.5" customHeight="1">
      <c r="A183" s="245" t="s">
        <v>106</v>
      </c>
      <c r="B183" s="246">
        <v>1102</v>
      </c>
      <c r="C183" s="247" t="s">
        <v>220</v>
      </c>
      <c r="D183" s="247"/>
      <c r="E183" s="58">
        <f>E184</f>
        <v>1262</v>
      </c>
    </row>
    <row r="184" spans="1:5" ht="19.5" customHeight="1">
      <c r="A184" s="245" t="s">
        <v>383</v>
      </c>
      <c r="B184" s="246">
        <v>1102</v>
      </c>
      <c r="C184" s="247" t="s">
        <v>220</v>
      </c>
      <c r="D184" s="247" t="s">
        <v>371</v>
      </c>
      <c r="E184" s="58">
        <f>E185</f>
        <v>1262</v>
      </c>
    </row>
    <row r="185" spans="1:5" ht="18" customHeight="1">
      <c r="A185" s="245" t="s">
        <v>349</v>
      </c>
      <c r="B185" s="246">
        <v>1102</v>
      </c>
      <c r="C185" s="247" t="s">
        <v>220</v>
      </c>
      <c r="D185" s="247" t="s">
        <v>166</v>
      </c>
      <c r="E185" s="58">
        <v>1262</v>
      </c>
    </row>
    <row r="186" spans="1:5" ht="15.75" customHeight="1">
      <c r="A186" s="248" t="s">
        <v>111</v>
      </c>
      <c r="B186" s="238">
        <v>1200</v>
      </c>
      <c r="C186" s="239"/>
      <c r="D186" s="239"/>
      <c r="E186" s="240">
        <f>E187</f>
        <v>676.6</v>
      </c>
    </row>
    <row r="187" spans="1:5" ht="17.25" customHeight="1">
      <c r="A187" s="187" t="s">
        <v>24</v>
      </c>
      <c r="B187" s="26">
        <v>1202</v>
      </c>
      <c r="C187" s="27"/>
      <c r="D187" s="27"/>
      <c r="E187" s="28">
        <f>E188</f>
        <v>676.6</v>
      </c>
    </row>
    <row r="188" spans="1:5" ht="18" customHeight="1">
      <c r="A188" s="177" t="s">
        <v>149</v>
      </c>
      <c r="B188" s="52">
        <v>1202</v>
      </c>
      <c r="C188" s="32" t="s">
        <v>107</v>
      </c>
      <c r="D188" s="32"/>
      <c r="E188" s="33">
        <f>E189</f>
        <v>676.6</v>
      </c>
    </row>
    <row r="189" spans="1:5" ht="18" customHeight="1">
      <c r="A189" s="177" t="s">
        <v>383</v>
      </c>
      <c r="B189" s="52">
        <v>1202</v>
      </c>
      <c r="C189" s="32" t="s">
        <v>107</v>
      </c>
      <c r="D189" s="32" t="s">
        <v>371</v>
      </c>
      <c r="E189" s="33">
        <f>E190</f>
        <v>676.6</v>
      </c>
    </row>
    <row r="190" spans="1:5" ht="16.5" customHeight="1">
      <c r="A190" s="177" t="s">
        <v>349</v>
      </c>
      <c r="B190" s="52">
        <v>1202</v>
      </c>
      <c r="C190" s="32" t="s">
        <v>107</v>
      </c>
      <c r="D190" s="32" t="s">
        <v>166</v>
      </c>
      <c r="E190" s="33">
        <v>676.6</v>
      </c>
    </row>
    <row r="191" spans="1:5" ht="21.75" customHeight="1">
      <c r="A191" s="188" t="s">
        <v>104</v>
      </c>
      <c r="B191" s="80"/>
      <c r="C191" s="81"/>
      <c r="D191" s="81"/>
      <c r="E191" s="82">
        <f>E14+E79+E84+E89+E124+E148+E160+E181+E186</f>
        <v>120545</v>
      </c>
    </row>
    <row r="194" ht="15">
      <c r="E194" s="148"/>
    </row>
    <row r="196" ht="12.75">
      <c r="E196" s="146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pans="1:6" s="21" customFormat="1" ht="15.75">
      <c r="A10" s="9" t="s">
        <v>356</v>
      </c>
      <c r="F10" s="155"/>
    </row>
    <row r="11" spans="1:6" s="21" customFormat="1" ht="15.75">
      <c r="A11" s="9" t="s">
        <v>367</v>
      </c>
      <c r="F11" s="155"/>
    </row>
    <row r="12" spans="1:5" ht="15.75">
      <c r="A12" t="s">
        <v>366</v>
      </c>
      <c r="E12" s="18" t="s">
        <v>218</v>
      </c>
    </row>
    <row r="13" spans="1:5" ht="12.75" customHeight="1">
      <c r="A13" s="440" t="s">
        <v>46</v>
      </c>
      <c r="B13" s="436" t="s">
        <v>48</v>
      </c>
      <c r="C13" s="436" t="s">
        <v>43</v>
      </c>
      <c r="D13" s="436" t="s">
        <v>49</v>
      </c>
      <c r="E13" s="436" t="s">
        <v>50</v>
      </c>
    </row>
    <row r="14" spans="1:5" ht="12.75" customHeight="1">
      <c r="A14" s="441"/>
      <c r="B14" s="437"/>
      <c r="C14" s="437"/>
      <c r="D14" s="437"/>
      <c r="E14" s="437"/>
    </row>
    <row r="15" spans="1:5" ht="15">
      <c r="A15" s="264" t="s">
        <v>52</v>
      </c>
      <c r="B15" s="265">
        <v>100</v>
      </c>
      <c r="C15" s="254"/>
      <c r="D15" s="254"/>
      <c r="E15" s="266">
        <f>E16+E20</f>
        <v>4227.8</v>
      </c>
    </row>
    <row r="16" spans="1:5" s="154" customFormat="1" ht="30.75" customHeight="1">
      <c r="A16" s="202" t="s">
        <v>54</v>
      </c>
      <c r="B16" s="204">
        <v>102</v>
      </c>
      <c r="C16" s="205"/>
      <c r="D16" s="205"/>
      <c r="E16" s="206">
        <f>E17</f>
        <v>1044.3</v>
      </c>
    </row>
    <row r="17" spans="1:5" ht="18.75" customHeight="1">
      <c r="A17" s="177" t="s">
        <v>199</v>
      </c>
      <c r="B17" s="52">
        <v>102</v>
      </c>
      <c r="C17" s="32" t="s">
        <v>56</v>
      </c>
      <c r="D17" s="32"/>
      <c r="E17" s="33">
        <f>E19</f>
        <v>1044.3</v>
      </c>
    </row>
    <row r="18" spans="1:5" ht="27" customHeight="1">
      <c r="A18" s="177" t="s">
        <v>378</v>
      </c>
      <c r="B18" s="52">
        <v>102</v>
      </c>
      <c r="C18" s="32" t="s">
        <v>56</v>
      </c>
      <c r="D18" s="32" t="s">
        <v>379</v>
      </c>
      <c r="E18" s="33">
        <f>E19</f>
        <v>1044.3</v>
      </c>
    </row>
    <row r="19" spans="1:5" ht="19.5" customHeight="1">
      <c r="A19" s="177" t="s">
        <v>344</v>
      </c>
      <c r="B19" s="52">
        <v>102</v>
      </c>
      <c r="C19" s="32" t="s">
        <v>56</v>
      </c>
      <c r="D19" s="32" t="s">
        <v>346</v>
      </c>
      <c r="E19" s="33">
        <v>1044.3</v>
      </c>
    </row>
    <row r="20" spans="1:5" s="154" customFormat="1" ht="33" customHeight="1">
      <c r="A20" s="202" t="s">
        <v>59</v>
      </c>
      <c r="B20" s="204">
        <v>103</v>
      </c>
      <c r="C20" s="205"/>
      <c r="D20" s="205"/>
      <c r="E20" s="206">
        <f>E21+E24+E27</f>
        <v>3183.5</v>
      </c>
    </row>
    <row r="21" spans="1:5" ht="17.25" customHeight="1">
      <c r="A21" s="177" t="s">
        <v>201</v>
      </c>
      <c r="B21" s="52">
        <v>103</v>
      </c>
      <c r="C21" s="32" t="s">
        <v>61</v>
      </c>
      <c r="D21" s="32"/>
      <c r="E21" s="33">
        <f>E23</f>
        <v>897.3</v>
      </c>
    </row>
    <row r="22" spans="1:5" ht="27" customHeight="1">
      <c r="A22" s="177" t="s">
        <v>378</v>
      </c>
      <c r="B22" s="52">
        <v>103</v>
      </c>
      <c r="C22" s="32" t="s">
        <v>61</v>
      </c>
      <c r="D22" s="32" t="s">
        <v>379</v>
      </c>
      <c r="E22" s="33">
        <f>E23</f>
        <v>897.3</v>
      </c>
    </row>
    <row r="23" spans="1:5" ht="16.5" customHeight="1">
      <c r="A23" s="177" t="s">
        <v>344</v>
      </c>
      <c r="B23" s="52">
        <v>103</v>
      </c>
      <c r="C23" s="32" t="s">
        <v>61</v>
      </c>
      <c r="D23" s="32" t="s">
        <v>346</v>
      </c>
      <c r="E23" s="33">
        <v>897.3</v>
      </c>
    </row>
    <row r="24" spans="1:5" ht="19.5" customHeight="1">
      <c r="A24" s="177" t="s">
        <v>64</v>
      </c>
      <c r="B24" s="52">
        <v>103</v>
      </c>
      <c r="C24" s="32" t="s">
        <v>65</v>
      </c>
      <c r="D24" s="32"/>
      <c r="E24" s="33">
        <f>E26</f>
        <v>239.2</v>
      </c>
    </row>
    <row r="25" spans="1:5" ht="29.25" customHeight="1">
      <c r="A25" s="177" t="s">
        <v>378</v>
      </c>
      <c r="B25" s="26">
        <v>103</v>
      </c>
      <c r="C25" s="32" t="s">
        <v>65</v>
      </c>
      <c r="D25" s="32" t="s">
        <v>379</v>
      </c>
      <c r="E25" s="33">
        <f>E26</f>
        <v>239.2</v>
      </c>
    </row>
    <row r="26" spans="1:5" ht="21" customHeight="1">
      <c r="A26" s="177" t="s">
        <v>344</v>
      </c>
      <c r="B26" s="52">
        <v>103</v>
      </c>
      <c r="C26" s="32" t="s">
        <v>65</v>
      </c>
      <c r="D26" s="32" t="s">
        <v>346</v>
      </c>
      <c r="E26" s="33">
        <v>239.2</v>
      </c>
    </row>
    <row r="27" spans="1:5" ht="16.5" customHeight="1">
      <c r="A27" s="177" t="s">
        <v>68</v>
      </c>
      <c r="B27" s="52">
        <v>103</v>
      </c>
      <c r="C27" s="32" t="s">
        <v>69</v>
      </c>
      <c r="D27" s="32"/>
      <c r="E27" s="33">
        <f>E28+E31+E33</f>
        <v>2047</v>
      </c>
    </row>
    <row r="28" spans="1:5" ht="27.75" customHeight="1">
      <c r="A28" s="177" t="s">
        <v>378</v>
      </c>
      <c r="B28" s="52">
        <v>103</v>
      </c>
      <c r="C28" s="32" t="s">
        <v>69</v>
      </c>
      <c r="D28" s="32" t="s">
        <v>379</v>
      </c>
      <c r="E28" s="33">
        <f>E29</f>
        <v>1946.6</v>
      </c>
    </row>
    <row r="29" spans="1:6" ht="21.75" customHeight="1">
      <c r="A29" s="177" t="s">
        <v>344</v>
      </c>
      <c r="B29" s="52">
        <v>103</v>
      </c>
      <c r="C29" s="32" t="s">
        <v>69</v>
      </c>
      <c r="D29" s="32" t="s">
        <v>346</v>
      </c>
      <c r="E29" s="33">
        <v>1946.6</v>
      </c>
      <c r="F29">
        <v>-657.6</v>
      </c>
    </row>
    <row r="30" spans="1:5" ht="21.75" customHeight="1">
      <c r="A30" s="177" t="s">
        <v>383</v>
      </c>
      <c r="B30" s="52">
        <v>103</v>
      </c>
      <c r="C30" s="32" t="s">
        <v>69</v>
      </c>
      <c r="D30" s="32" t="s">
        <v>371</v>
      </c>
      <c r="E30" s="33">
        <f>E31</f>
        <v>99.4</v>
      </c>
    </row>
    <row r="31" spans="1:5" ht="19.5" customHeight="1">
      <c r="A31" s="177" t="s">
        <v>349</v>
      </c>
      <c r="B31" s="52">
        <v>103</v>
      </c>
      <c r="C31" s="32" t="s">
        <v>69</v>
      </c>
      <c r="D31" s="32" t="s">
        <v>166</v>
      </c>
      <c r="E31" s="33">
        <v>99.4</v>
      </c>
    </row>
    <row r="32" spans="1:5" ht="19.5" customHeight="1">
      <c r="A32" s="177" t="s">
        <v>376</v>
      </c>
      <c r="B32" s="52">
        <v>103</v>
      </c>
      <c r="C32" s="32" t="s">
        <v>69</v>
      </c>
      <c r="D32" s="32" t="s">
        <v>377</v>
      </c>
      <c r="E32" s="33">
        <f>E33</f>
        <v>1</v>
      </c>
    </row>
    <row r="33" spans="1:5" ht="17.25" customHeight="1">
      <c r="A33" s="177" t="s">
        <v>350</v>
      </c>
      <c r="B33" s="52">
        <v>103</v>
      </c>
      <c r="C33" s="32" t="s">
        <v>69</v>
      </c>
      <c r="D33" s="32" t="s">
        <v>167</v>
      </c>
      <c r="E33" s="33">
        <v>1</v>
      </c>
    </row>
    <row r="34" spans="1:5" s="154" customFormat="1" ht="36" customHeight="1">
      <c r="A34" s="270" t="s">
        <v>76</v>
      </c>
      <c r="B34" s="268">
        <v>104</v>
      </c>
      <c r="C34" s="158"/>
      <c r="D34" s="158"/>
      <c r="E34" s="269">
        <f>E35+E38+E45</f>
        <v>17713</v>
      </c>
    </row>
    <row r="35" spans="1:5" ht="24.75" customHeight="1">
      <c r="A35" s="179" t="s">
        <v>200</v>
      </c>
      <c r="B35" s="52">
        <v>104</v>
      </c>
      <c r="C35" s="32" t="s">
        <v>78</v>
      </c>
      <c r="D35" s="32"/>
      <c r="E35" s="33">
        <f>E36</f>
        <v>1044.3</v>
      </c>
    </row>
    <row r="36" spans="1:5" ht="28.5" customHeight="1">
      <c r="A36" s="177" t="s">
        <v>378</v>
      </c>
      <c r="B36" s="52">
        <v>104</v>
      </c>
      <c r="C36" s="32" t="s">
        <v>78</v>
      </c>
      <c r="D36" s="32" t="s">
        <v>379</v>
      </c>
      <c r="E36" s="33">
        <f>E37</f>
        <v>1044.3</v>
      </c>
    </row>
    <row r="37" spans="1:5" ht="21.75" customHeight="1">
      <c r="A37" s="177" t="s">
        <v>344</v>
      </c>
      <c r="B37" s="52">
        <v>104</v>
      </c>
      <c r="C37" s="32" t="s">
        <v>78</v>
      </c>
      <c r="D37" s="32" t="s">
        <v>346</v>
      </c>
      <c r="E37" s="33">
        <v>1044.3</v>
      </c>
    </row>
    <row r="38" spans="1:5" ht="18.75" customHeight="1">
      <c r="A38" s="177" t="s">
        <v>80</v>
      </c>
      <c r="B38" s="52">
        <v>104</v>
      </c>
      <c r="C38" s="32" t="s">
        <v>81</v>
      </c>
      <c r="D38" s="151"/>
      <c r="E38" s="33">
        <f>E39+E42+E44</f>
        <v>16663.4</v>
      </c>
    </row>
    <row r="39" spans="1:5" ht="29.25" customHeight="1">
      <c r="A39" s="177" t="s">
        <v>378</v>
      </c>
      <c r="B39" s="52">
        <v>104</v>
      </c>
      <c r="C39" s="32" t="s">
        <v>81</v>
      </c>
      <c r="D39" s="32" t="s">
        <v>379</v>
      </c>
      <c r="E39" s="33">
        <f>E40</f>
        <v>15646.3</v>
      </c>
    </row>
    <row r="40" spans="1:6" ht="21" customHeight="1">
      <c r="A40" s="177" t="s">
        <v>344</v>
      </c>
      <c r="B40" s="52">
        <v>104</v>
      </c>
      <c r="C40" s="32" t="s">
        <v>81</v>
      </c>
      <c r="D40" s="32" t="s">
        <v>346</v>
      </c>
      <c r="E40" s="33">
        <v>15646.3</v>
      </c>
      <c r="F40">
        <v>657.6</v>
      </c>
    </row>
    <row r="41" spans="1:5" ht="18" customHeight="1">
      <c r="A41" s="177" t="s">
        <v>383</v>
      </c>
      <c r="B41" s="52">
        <v>104</v>
      </c>
      <c r="C41" s="32" t="s">
        <v>81</v>
      </c>
      <c r="D41" s="32" t="s">
        <v>371</v>
      </c>
      <c r="E41" s="33">
        <f>E42</f>
        <v>1000.2</v>
      </c>
    </row>
    <row r="42" spans="1:5" ht="18.75" customHeight="1">
      <c r="A42" s="177" t="s">
        <v>349</v>
      </c>
      <c r="B42" s="52">
        <v>104</v>
      </c>
      <c r="C42" s="32" t="s">
        <v>81</v>
      </c>
      <c r="D42" s="32" t="s">
        <v>166</v>
      </c>
      <c r="E42" s="33">
        <v>1000.2</v>
      </c>
    </row>
    <row r="43" spans="1:5" ht="18.75" customHeight="1">
      <c r="A43" s="177" t="s">
        <v>376</v>
      </c>
      <c r="B43" s="52">
        <v>104</v>
      </c>
      <c r="C43" s="32" t="s">
        <v>81</v>
      </c>
      <c r="D43" s="32" t="s">
        <v>377</v>
      </c>
      <c r="E43" s="33">
        <f>E44</f>
        <v>16.9</v>
      </c>
    </row>
    <row r="44" spans="1:5" ht="17.25" customHeight="1">
      <c r="A44" s="177" t="s">
        <v>168</v>
      </c>
      <c r="B44" s="52">
        <v>104</v>
      </c>
      <c r="C44" s="32" t="s">
        <v>81</v>
      </c>
      <c r="D44" s="32" t="s">
        <v>167</v>
      </c>
      <c r="E44" s="33">
        <v>16.9</v>
      </c>
    </row>
    <row r="45" spans="1:5" ht="24" customHeight="1">
      <c r="A45" s="179" t="s">
        <v>235</v>
      </c>
      <c r="B45" s="52">
        <v>104</v>
      </c>
      <c r="C45" s="32" t="s">
        <v>236</v>
      </c>
      <c r="D45" s="32"/>
      <c r="E45" s="33">
        <f>E46</f>
        <v>5.3</v>
      </c>
    </row>
    <row r="46" spans="1:5" ht="20.25" customHeight="1">
      <c r="A46" s="177" t="s">
        <v>383</v>
      </c>
      <c r="B46" s="52">
        <v>104</v>
      </c>
      <c r="C46" s="32" t="s">
        <v>236</v>
      </c>
      <c r="D46" s="32" t="s">
        <v>371</v>
      </c>
      <c r="E46" s="33">
        <f>E47</f>
        <v>5.3</v>
      </c>
    </row>
    <row r="47" spans="1:5" ht="21.75" customHeight="1">
      <c r="A47" s="177" t="s">
        <v>349</v>
      </c>
      <c r="B47" s="52">
        <v>104</v>
      </c>
      <c r="C47" s="32" t="s">
        <v>236</v>
      </c>
      <c r="D47" s="32" t="s">
        <v>166</v>
      </c>
      <c r="E47" s="33">
        <v>5.3</v>
      </c>
    </row>
    <row r="48" spans="1:5" s="10" customFormat="1" ht="18.75" customHeight="1">
      <c r="A48" s="267" t="s">
        <v>225</v>
      </c>
      <c r="B48" s="268">
        <v>107</v>
      </c>
      <c r="C48" s="158"/>
      <c r="D48" s="158"/>
      <c r="E48" s="269">
        <f>E49</f>
        <v>4668.5</v>
      </c>
    </row>
    <row r="49" spans="1:5" s="20" customFormat="1" ht="18.75" customHeight="1">
      <c r="A49" s="177" t="s">
        <v>352</v>
      </c>
      <c r="B49" s="26">
        <v>107</v>
      </c>
      <c r="C49" s="27" t="s">
        <v>227</v>
      </c>
      <c r="D49" s="27"/>
      <c r="E49" s="28">
        <f>E51+E53</f>
        <v>4668.5</v>
      </c>
    </row>
    <row r="50" spans="1:5" s="20" customFormat="1" ht="29.25" customHeight="1">
      <c r="A50" s="177" t="s">
        <v>378</v>
      </c>
      <c r="B50" s="52">
        <v>107</v>
      </c>
      <c r="C50" s="32" t="s">
        <v>227</v>
      </c>
      <c r="D50" s="27" t="s">
        <v>379</v>
      </c>
      <c r="E50" s="28">
        <f>E51</f>
        <v>3561.2</v>
      </c>
    </row>
    <row r="51" spans="1:5" ht="18.75" customHeight="1">
      <c r="A51" s="177" t="s">
        <v>344</v>
      </c>
      <c r="B51" s="52">
        <v>107</v>
      </c>
      <c r="C51" s="32" t="s">
        <v>227</v>
      </c>
      <c r="D51" s="32" t="s">
        <v>346</v>
      </c>
      <c r="E51" s="33">
        <v>3561.2</v>
      </c>
    </row>
    <row r="52" spans="1:5" ht="18.75" customHeight="1">
      <c r="A52" s="177" t="s">
        <v>383</v>
      </c>
      <c r="B52" s="52">
        <v>107</v>
      </c>
      <c r="C52" s="32" t="s">
        <v>227</v>
      </c>
      <c r="D52" s="32" t="s">
        <v>371</v>
      </c>
      <c r="E52" s="33">
        <f>E53</f>
        <v>1107.3</v>
      </c>
    </row>
    <row r="53" spans="1:5" ht="18.75" customHeight="1">
      <c r="A53" s="177" t="s">
        <v>349</v>
      </c>
      <c r="B53" s="52">
        <v>107</v>
      </c>
      <c r="C53" s="32" t="s">
        <v>227</v>
      </c>
      <c r="D53" s="32" t="s">
        <v>166</v>
      </c>
      <c r="E53" s="33">
        <v>1107.3</v>
      </c>
    </row>
    <row r="54" spans="1:5" ht="21" customHeight="1">
      <c r="A54" s="267" t="s">
        <v>11</v>
      </c>
      <c r="B54" s="268">
        <v>111</v>
      </c>
      <c r="C54" s="158"/>
      <c r="D54" s="158"/>
      <c r="E54" s="269">
        <f>E55</f>
        <v>1246</v>
      </c>
    </row>
    <row r="55" spans="1:5" ht="20.25" customHeight="1">
      <c r="A55" s="256" t="s">
        <v>114</v>
      </c>
      <c r="B55" s="52">
        <v>111</v>
      </c>
      <c r="C55" s="32" t="s">
        <v>82</v>
      </c>
      <c r="D55" s="32"/>
      <c r="E55" s="33">
        <f>E56</f>
        <v>1246</v>
      </c>
    </row>
    <row r="56" spans="1:5" ht="18" customHeight="1">
      <c r="A56" s="177" t="s">
        <v>376</v>
      </c>
      <c r="B56" s="52">
        <v>111</v>
      </c>
      <c r="C56" s="32" t="s">
        <v>82</v>
      </c>
      <c r="D56" s="32" t="s">
        <v>377</v>
      </c>
      <c r="E56" s="33">
        <f>E57</f>
        <v>1246</v>
      </c>
    </row>
    <row r="57" spans="1:5" ht="14.25">
      <c r="A57" s="256" t="s">
        <v>169</v>
      </c>
      <c r="B57" s="52">
        <v>111</v>
      </c>
      <c r="C57" s="32" t="s">
        <v>82</v>
      </c>
      <c r="D57" s="32" t="s">
        <v>170</v>
      </c>
      <c r="E57" s="33">
        <v>1246</v>
      </c>
    </row>
    <row r="58" spans="1:5" s="154" customFormat="1" ht="18.75" customHeight="1">
      <c r="A58" s="257" t="s">
        <v>12</v>
      </c>
      <c r="B58" s="204">
        <v>113</v>
      </c>
      <c r="C58" s="205"/>
      <c r="D58" s="205"/>
      <c r="E58" s="206">
        <f>E59++E68+E62+E65+E71+E74+E77</f>
        <v>976</v>
      </c>
    </row>
    <row r="59" spans="1:5" ht="17.25" customHeight="1">
      <c r="A59" s="177" t="s">
        <v>71</v>
      </c>
      <c r="B59" s="52">
        <v>113</v>
      </c>
      <c r="C59" s="32" t="s">
        <v>358</v>
      </c>
      <c r="D59" s="32"/>
      <c r="E59" s="33">
        <f>E60</f>
        <v>72</v>
      </c>
    </row>
    <row r="60" spans="1:5" ht="17.25" customHeight="1">
      <c r="A60" s="177" t="s">
        <v>376</v>
      </c>
      <c r="B60" s="52">
        <v>113</v>
      </c>
      <c r="C60" s="32" t="s">
        <v>358</v>
      </c>
      <c r="D60" s="32" t="s">
        <v>377</v>
      </c>
      <c r="E60" s="33">
        <f>E61</f>
        <v>72</v>
      </c>
    </row>
    <row r="61" spans="1:5" ht="18.75" customHeight="1">
      <c r="A61" s="177" t="s">
        <v>350</v>
      </c>
      <c r="B61" s="52">
        <v>113</v>
      </c>
      <c r="C61" s="32" t="s">
        <v>358</v>
      </c>
      <c r="D61" s="32" t="s">
        <v>167</v>
      </c>
      <c r="E61" s="33">
        <v>72</v>
      </c>
    </row>
    <row r="62" spans="1:5" ht="28.5" customHeight="1">
      <c r="A62" s="177" t="s">
        <v>112</v>
      </c>
      <c r="B62" s="52">
        <v>113</v>
      </c>
      <c r="C62" s="32" t="s">
        <v>113</v>
      </c>
      <c r="D62" s="32"/>
      <c r="E62" s="33">
        <f>E63</f>
        <v>242</v>
      </c>
    </row>
    <row r="63" spans="1:5" ht="17.25" customHeight="1">
      <c r="A63" s="177" t="s">
        <v>380</v>
      </c>
      <c r="B63" s="52">
        <v>113</v>
      </c>
      <c r="C63" s="32" t="s">
        <v>113</v>
      </c>
      <c r="D63" s="32" t="s">
        <v>381</v>
      </c>
      <c r="E63" s="33">
        <f>E64</f>
        <v>242</v>
      </c>
    </row>
    <row r="64" spans="1:5" ht="19.5" customHeight="1">
      <c r="A64" s="177" t="s">
        <v>171</v>
      </c>
      <c r="B64" s="52">
        <v>113</v>
      </c>
      <c r="C64" s="32" t="s">
        <v>113</v>
      </c>
      <c r="D64" s="32" t="s">
        <v>163</v>
      </c>
      <c r="E64" s="33">
        <v>242</v>
      </c>
    </row>
    <row r="65" spans="1:5" ht="18.75" customHeight="1">
      <c r="A65" s="177" t="s">
        <v>83</v>
      </c>
      <c r="B65" s="52">
        <v>113</v>
      </c>
      <c r="C65" s="32" t="s">
        <v>84</v>
      </c>
      <c r="D65" s="32"/>
      <c r="E65" s="33">
        <f>E66</f>
        <v>305</v>
      </c>
    </row>
    <row r="66" spans="1:5" ht="18.75" customHeight="1">
      <c r="A66" s="177" t="s">
        <v>383</v>
      </c>
      <c r="B66" s="52">
        <v>113</v>
      </c>
      <c r="C66" s="32" t="s">
        <v>84</v>
      </c>
      <c r="D66" s="32" t="s">
        <v>371</v>
      </c>
      <c r="E66" s="33">
        <f>E67</f>
        <v>305</v>
      </c>
    </row>
    <row r="67" spans="1:5" ht="18.75" customHeight="1">
      <c r="A67" s="177" t="s">
        <v>349</v>
      </c>
      <c r="B67" s="52">
        <v>113</v>
      </c>
      <c r="C67" s="32" t="s">
        <v>84</v>
      </c>
      <c r="D67" s="32" t="s">
        <v>166</v>
      </c>
      <c r="E67" s="33">
        <v>305</v>
      </c>
    </row>
    <row r="68" spans="1:5" ht="23.25" customHeight="1">
      <c r="A68" s="258" t="s">
        <v>85</v>
      </c>
      <c r="B68" s="52">
        <v>113</v>
      </c>
      <c r="C68" s="32" t="s">
        <v>86</v>
      </c>
      <c r="D68" s="32"/>
      <c r="E68" s="33">
        <f>E69</f>
        <v>97</v>
      </c>
    </row>
    <row r="69" spans="1:5" ht="20.25" customHeight="1">
      <c r="A69" s="177" t="s">
        <v>383</v>
      </c>
      <c r="B69" s="52">
        <v>113</v>
      </c>
      <c r="C69" s="32" t="s">
        <v>86</v>
      </c>
      <c r="D69" s="32" t="s">
        <v>371</v>
      </c>
      <c r="E69" s="33">
        <f>E70</f>
        <v>97</v>
      </c>
    </row>
    <row r="70" spans="1:5" ht="15.75" customHeight="1">
      <c r="A70" s="177" t="s">
        <v>349</v>
      </c>
      <c r="B70" s="52">
        <v>113</v>
      </c>
      <c r="C70" s="32" t="s">
        <v>86</v>
      </c>
      <c r="D70" s="32" t="s">
        <v>166</v>
      </c>
      <c r="E70" s="33">
        <v>97</v>
      </c>
    </row>
    <row r="71" spans="1:5" ht="47.25" customHeight="1">
      <c r="A71" s="177" t="s">
        <v>385</v>
      </c>
      <c r="B71" s="52">
        <v>113</v>
      </c>
      <c r="C71" s="32" t="s">
        <v>370</v>
      </c>
      <c r="D71" s="32"/>
      <c r="E71" s="33">
        <f>E72</f>
        <v>100</v>
      </c>
    </row>
    <row r="72" spans="1:5" ht="18.75" customHeight="1">
      <c r="A72" s="177" t="s">
        <v>383</v>
      </c>
      <c r="B72" s="52">
        <v>113</v>
      </c>
      <c r="C72" s="32" t="s">
        <v>370</v>
      </c>
      <c r="D72" s="32" t="s">
        <v>371</v>
      </c>
      <c r="E72" s="33">
        <f>E73</f>
        <v>100</v>
      </c>
    </row>
    <row r="73" spans="1:5" ht="18.75" customHeight="1">
      <c r="A73" s="177" t="s">
        <v>349</v>
      </c>
      <c r="B73" s="52">
        <v>113</v>
      </c>
      <c r="C73" s="32" t="s">
        <v>370</v>
      </c>
      <c r="D73" s="32" t="s">
        <v>166</v>
      </c>
      <c r="E73" s="33">
        <v>100</v>
      </c>
    </row>
    <row r="74" spans="1:5" ht="19.5" customHeight="1">
      <c r="A74" s="177" t="s">
        <v>149</v>
      </c>
      <c r="B74" s="52">
        <v>113</v>
      </c>
      <c r="C74" s="32" t="s">
        <v>107</v>
      </c>
      <c r="D74" s="32"/>
      <c r="E74" s="33">
        <f>E75</f>
        <v>130</v>
      </c>
    </row>
    <row r="75" spans="1:5" ht="19.5" customHeight="1">
      <c r="A75" s="177" t="s">
        <v>383</v>
      </c>
      <c r="B75" s="52">
        <v>113</v>
      </c>
      <c r="C75" s="32" t="s">
        <v>107</v>
      </c>
      <c r="D75" s="32" t="s">
        <v>371</v>
      </c>
      <c r="E75" s="33">
        <f>E76</f>
        <v>130</v>
      </c>
    </row>
    <row r="76" spans="1:5" ht="19.5" customHeight="1">
      <c r="A76" s="177" t="s">
        <v>349</v>
      </c>
      <c r="B76" s="52">
        <v>113</v>
      </c>
      <c r="C76" s="32" t="s">
        <v>107</v>
      </c>
      <c r="D76" s="32" t="s">
        <v>166</v>
      </c>
      <c r="E76" s="33">
        <v>130</v>
      </c>
    </row>
    <row r="77" spans="1:5" ht="30.75" customHeight="1">
      <c r="A77" s="177" t="s">
        <v>157</v>
      </c>
      <c r="B77" s="52">
        <v>113</v>
      </c>
      <c r="C77" s="32" t="s">
        <v>156</v>
      </c>
      <c r="D77" s="32"/>
      <c r="E77" s="33">
        <f>E78</f>
        <v>30</v>
      </c>
    </row>
    <row r="78" spans="1:5" ht="18.75" customHeight="1">
      <c r="A78" s="177" t="s">
        <v>383</v>
      </c>
      <c r="B78" s="52">
        <v>113</v>
      </c>
      <c r="C78" s="32" t="s">
        <v>156</v>
      </c>
      <c r="D78" s="32" t="s">
        <v>371</v>
      </c>
      <c r="E78" s="33">
        <f>E79</f>
        <v>30</v>
      </c>
    </row>
    <row r="79" spans="1:5" ht="18.75" customHeight="1">
      <c r="A79" s="177" t="s">
        <v>349</v>
      </c>
      <c r="B79" s="52">
        <v>113</v>
      </c>
      <c r="C79" s="32" t="s">
        <v>156</v>
      </c>
      <c r="D79" s="32" t="s">
        <v>166</v>
      </c>
      <c r="E79" s="33">
        <v>30</v>
      </c>
    </row>
    <row r="80" spans="1:5" ht="18.75" customHeight="1">
      <c r="A80" s="259" t="s">
        <v>87</v>
      </c>
      <c r="B80" s="260">
        <v>300</v>
      </c>
      <c r="C80" s="261"/>
      <c r="D80" s="261"/>
      <c r="E80" s="262">
        <f>E81</f>
        <v>101</v>
      </c>
    </row>
    <row r="81" spans="1:5" ht="23.25" customHeight="1">
      <c r="A81" s="184" t="s">
        <v>116</v>
      </c>
      <c r="B81" s="242">
        <v>309</v>
      </c>
      <c r="C81" s="243"/>
      <c r="D81" s="243"/>
      <c r="E81" s="244">
        <f>E82</f>
        <v>101</v>
      </c>
    </row>
    <row r="82" spans="1:5" ht="36" customHeight="1">
      <c r="A82" s="184" t="s">
        <v>88</v>
      </c>
      <c r="B82" s="56">
        <v>309</v>
      </c>
      <c r="C82" s="57" t="s">
        <v>89</v>
      </c>
      <c r="D82" s="57"/>
      <c r="E82" s="58">
        <f>E83</f>
        <v>101</v>
      </c>
    </row>
    <row r="83" spans="1:5" ht="21" customHeight="1">
      <c r="A83" s="245" t="s">
        <v>383</v>
      </c>
      <c r="B83" s="56">
        <v>309</v>
      </c>
      <c r="C83" s="57" t="s">
        <v>89</v>
      </c>
      <c r="D83" s="57" t="s">
        <v>371</v>
      </c>
      <c r="E83" s="58">
        <f>E84</f>
        <v>101</v>
      </c>
    </row>
    <row r="84" spans="1:5" ht="16.5" customHeight="1">
      <c r="A84" s="245" t="s">
        <v>349</v>
      </c>
      <c r="B84" s="56">
        <v>309</v>
      </c>
      <c r="C84" s="57" t="s">
        <v>89</v>
      </c>
      <c r="D84" s="57" t="s">
        <v>166</v>
      </c>
      <c r="E84" s="58">
        <v>101</v>
      </c>
    </row>
    <row r="85" spans="1:5" s="154" customFormat="1" ht="18" customHeight="1">
      <c r="A85" s="259" t="s">
        <v>118</v>
      </c>
      <c r="B85" s="260">
        <v>400</v>
      </c>
      <c r="C85" s="261"/>
      <c r="D85" s="261"/>
      <c r="E85" s="262">
        <f>E86</f>
        <v>296.4</v>
      </c>
    </row>
    <row r="86" spans="1:5" ht="17.25" customHeight="1">
      <c r="A86" s="249" t="s">
        <v>119</v>
      </c>
      <c r="B86" s="242">
        <v>401</v>
      </c>
      <c r="C86" s="243"/>
      <c r="D86" s="243"/>
      <c r="E86" s="244">
        <f>E87</f>
        <v>296.4</v>
      </c>
    </row>
    <row r="87" spans="1:5" s="19" customFormat="1" ht="27.75" customHeight="1">
      <c r="A87" s="245" t="s">
        <v>120</v>
      </c>
      <c r="B87" s="56">
        <v>401</v>
      </c>
      <c r="C87" s="57" t="s">
        <v>121</v>
      </c>
      <c r="D87" s="57"/>
      <c r="E87" s="58">
        <f>E88</f>
        <v>296.4</v>
      </c>
    </row>
    <row r="88" spans="1:5" s="19" customFormat="1" ht="18.75" customHeight="1">
      <c r="A88" s="245" t="s">
        <v>376</v>
      </c>
      <c r="B88" s="56">
        <v>401</v>
      </c>
      <c r="C88" s="57" t="s">
        <v>121</v>
      </c>
      <c r="D88" s="57" t="s">
        <v>377</v>
      </c>
      <c r="E88" s="58">
        <f>E89</f>
        <v>296.4</v>
      </c>
    </row>
    <row r="89" spans="1:5" ht="19.5" customHeight="1">
      <c r="A89" s="245" t="s">
        <v>172</v>
      </c>
      <c r="B89" s="56">
        <v>401</v>
      </c>
      <c r="C89" s="57" t="s">
        <v>121</v>
      </c>
      <c r="D89" s="57" t="s">
        <v>164</v>
      </c>
      <c r="E89" s="58">
        <v>296.4</v>
      </c>
    </row>
    <row r="90" spans="1:5" ht="18" customHeight="1">
      <c r="A90" s="259" t="s">
        <v>90</v>
      </c>
      <c r="B90" s="260">
        <v>500</v>
      </c>
      <c r="C90" s="261"/>
      <c r="D90" s="261"/>
      <c r="E90" s="262">
        <f>E91</f>
        <v>55935.7</v>
      </c>
    </row>
    <row r="91" spans="1:5" ht="17.25" customHeight="1">
      <c r="A91" s="249" t="s">
        <v>29</v>
      </c>
      <c r="B91" s="242">
        <v>503</v>
      </c>
      <c r="C91" s="243"/>
      <c r="D91" s="243"/>
      <c r="E91" s="244">
        <f>E92+E95+E98+E101++E104+E107+E110+E113+E119+E122+E116</f>
        <v>55935.7</v>
      </c>
    </row>
    <row r="92" spans="1:5" ht="33.75" customHeight="1">
      <c r="A92" s="179" t="s">
        <v>105</v>
      </c>
      <c r="B92" s="52">
        <v>503</v>
      </c>
      <c r="C92" s="32" t="s">
        <v>38</v>
      </c>
      <c r="D92" s="32"/>
      <c r="E92" s="33">
        <f>E94</f>
        <v>18782.1</v>
      </c>
    </row>
    <row r="93" spans="1:5" ht="18.75" customHeight="1">
      <c r="A93" s="177" t="s">
        <v>383</v>
      </c>
      <c r="B93" s="52">
        <v>503</v>
      </c>
      <c r="C93" s="32" t="s">
        <v>38</v>
      </c>
      <c r="D93" s="32" t="s">
        <v>371</v>
      </c>
      <c r="E93" s="33">
        <f>E94</f>
        <v>18782.1</v>
      </c>
    </row>
    <row r="94" spans="1:5" ht="16.5" customHeight="1">
      <c r="A94" s="177" t="s">
        <v>349</v>
      </c>
      <c r="B94" s="52">
        <v>503</v>
      </c>
      <c r="C94" s="32" t="s">
        <v>38</v>
      </c>
      <c r="D94" s="32" t="s">
        <v>166</v>
      </c>
      <c r="E94" s="33">
        <v>18782.1</v>
      </c>
    </row>
    <row r="95" spans="1:5" ht="18" customHeight="1">
      <c r="A95" s="185" t="s">
        <v>44</v>
      </c>
      <c r="B95" s="52">
        <v>503</v>
      </c>
      <c r="C95" s="32" t="s">
        <v>91</v>
      </c>
      <c r="D95" s="32"/>
      <c r="E95" s="33">
        <f>E96</f>
        <v>9207</v>
      </c>
    </row>
    <row r="96" spans="1:5" ht="18" customHeight="1">
      <c r="A96" s="177" t="s">
        <v>383</v>
      </c>
      <c r="B96" s="52">
        <v>503</v>
      </c>
      <c r="C96" s="32" t="s">
        <v>39</v>
      </c>
      <c r="D96" s="32" t="s">
        <v>371</v>
      </c>
      <c r="E96" s="33">
        <f>E97</f>
        <v>9207</v>
      </c>
    </row>
    <row r="97" spans="1:5" ht="18.75" customHeight="1">
      <c r="A97" s="177" t="s">
        <v>349</v>
      </c>
      <c r="B97" s="52">
        <v>503</v>
      </c>
      <c r="C97" s="32" t="s">
        <v>39</v>
      </c>
      <c r="D97" s="32" t="s">
        <v>166</v>
      </c>
      <c r="E97" s="33">
        <v>9207</v>
      </c>
    </row>
    <row r="98" spans="1:5" ht="30.75" customHeight="1">
      <c r="A98" s="179" t="s">
        <v>115</v>
      </c>
      <c r="B98" s="52">
        <v>503</v>
      </c>
      <c r="C98" s="32" t="s">
        <v>40</v>
      </c>
      <c r="D98" s="32"/>
      <c r="E98" s="33">
        <f>E99</f>
        <v>903.5</v>
      </c>
    </row>
    <row r="99" spans="1:5" ht="19.5" customHeight="1">
      <c r="A99" s="177" t="s">
        <v>383</v>
      </c>
      <c r="B99" s="52">
        <v>503</v>
      </c>
      <c r="C99" s="32" t="s">
        <v>40</v>
      </c>
      <c r="D99" s="32" t="s">
        <v>371</v>
      </c>
      <c r="E99" s="33">
        <f>E100</f>
        <v>903.5</v>
      </c>
    </row>
    <row r="100" spans="1:5" ht="19.5" customHeight="1">
      <c r="A100" s="177" t="s">
        <v>349</v>
      </c>
      <c r="B100" s="52">
        <v>503</v>
      </c>
      <c r="C100" s="32" t="s">
        <v>40</v>
      </c>
      <c r="D100" s="32" t="s">
        <v>166</v>
      </c>
      <c r="E100" s="33">
        <v>903.5</v>
      </c>
    </row>
    <row r="101" spans="1:5" ht="20.25" customHeight="1">
      <c r="A101" s="177" t="s">
        <v>213</v>
      </c>
      <c r="B101" s="52">
        <v>503</v>
      </c>
      <c r="C101" s="32" t="s">
        <v>41</v>
      </c>
      <c r="D101" s="32"/>
      <c r="E101" s="33">
        <f>E102</f>
        <v>22585.6</v>
      </c>
    </row>
    <row r="102" spans="1:5" ht="18" customHeight="1">
      <c r="A102" s="177" t="s">
        <v>383</v>
      </c>
      <c r="B102" s="52">
        <v>503</v>
      </c>
      <c r="C102" s="32" t="s">
        <v>41</v>
      </c>
      <c r="D102" s="32" t="s">
        <v>371</v>
      </c>
      <c r="E102" s="33">
        <f>E103</f>
        <v>22585.6</v>
      </c>
    </row>
    <row r="103" spans="1:5" ht="16.5" customHeight="1">
      <c r="A103" s="177" t="s">
        <v>349</v>
      </c>
      <c r="B103" s="52">
        <v>503</v>
      </c>
      <c r="C103" s="32" t="s">
        <v>41</v>
      </c>
      <c r="D103" s="32" t="s">
        <v>166</v>
      </c>
      <c r="E103" s="33">
        <v>22585.6</v>
      </c>
    </row>
    <row r="104" spans="1:5" ht="20.25" customHeight="1">
      <c r="A104" s="177" t="s">
        <v>45</v>
      </c>
      <c r="B104" s="52">
        <v>503</v>
      </c>
      <c r="C104" s="32" t="s">
        <v>42</v>
      </c>
      <c r="D104" s="32"/>
      <c r="E104" s="33">
        <f>E105</f>
        <v>100</v>
      </c>
    </row>
    <row r="105" spans="1:5" ht="20.25" customHeight="1">
      <c r="A105" s="177" t="s">
        <v>383</v>
      </c>
      <c r="B105" s="52">
        <v>503</v>
      </c>
      <c r="C105" s="32" t="s">
        <v>42</v>
      </c>
      <c r="D105" s="32" t="s">
        <v>371</v>
      </c>
      <c r="E105" s="33">
        <f>E106</f>
        <v>100</v>
      </c>
    </row>
    <row r="106" spans="1:5" ht="19.5" customHeight="1">
      <c r="A106" s="177" t="s">
        <v>349</v>
      </c>
      <c r="B106" s="52">
        <v>503</v>
      </c>
      <c r="C106" s="32" t="s">
        <v>42</v>
      </c>
      <c r="D106" s="32" t="s">
        <v>166</v>
      </c>
      <c r="E106" s="33">
        <v>100</v>
      </c>
    </row>
    <row r="107" spans="1:5" ht="19.5" customHeight="1">
      <c r="A107" s="177" t="s">
        <v>211</v>
      </c>
      <c r="B107" s="52">
        <v>503</v>
      </c>
      <c r="C107" s="32" t="s">
        <v>191</v>
      </c>
      <c r="D107" s="32"/>
      <c r="E107" s="33">
        <f>E108</f>
        <v>500</v>
      </c>
    </row>
    <row r="108" spans="1:5" ht="19.5" customHeight="1">
      <c r="A108" s="177" t="s">
        <v>383</v>
      </c>
      <c r="B108" s="52">
        <v>503</v>
      </c>
      <c r="C108" s="32" t="s">
        <v>191</v>
      </c>
      <c r="D108" s="32" t="s">
        <v>371</v>
      </c>
      <c r="E108" s="33">
        <f>E109</f>
        <v>500</v>
      </c>
    </row>
    <row r="109" spans="1:5" ht="19.5" customHeight="1">
      <c r="A109" s="177" t="s">
        <v>349</v>
      </c>
      <c r="B109" s="52">
        <v>503</v>
      </c>
      <c r="C109" s="32" t="s">
        <v>191</v>
      </c>
      <c r="D109" s="32" t="s">
        <v>166</v>
      </c>
      <c r="E109" s="33">
        <v>500</v>
      </c>
    </row>
    <row r="110" spans="1:5" ht="19.5" customHeight="1">
      <c r="A110" s="177" t="s">
        <v>212</v>
      </c>
      <c r="B110" s="52">
        <v>503</v>
      </c>
      <c r="C110" s="32" t="s">
        <v>196</v>
      </c>
      <c r="D110" s="32"/>
      <c r="E110" s="33">
        <f>E111</f>
        <v>930</v>
      </c>
    </row>
    <row r="111" spans="1:5" ht="19.5" customHeight="1">
      <c r="A111" s="177" t="s">
        <v>383</v>
      </c>
      <c r="B111" s="52">
        <v>503</v>
      </c>
      <c r="C111" s="32" t="s">
        <v>196</v>
      </c>
      <c r="D111" s="32" t="s">
        <v>371</v>
      </c>
      <c r="E111" s="33">
        <f>E112</f>
        <v>930</v>
      </c>
    </row>
    <row r="112" spans="1:6" ht="19.5" customHeight="1">
      <c r="A112" s="177" t="s">
        <v>349</v>
      </c>
      <c r="B112" s="52">
        <v>503</v>
      </c>
      <c r="C112" s="32" t="s">
        <v>196</v>
      </c>
      <c r="D112" s="32" t="s">
        <v>166</v>
      </c>
      <c r="E112" s="33">
        <v>930</v>
      </c>
      <c r="F112" s="236">
        <v>100</v>
      </c>
    </row>
    <row r="113" spans="1:6" ht="19.5" customHeight="1">
      <c r="A113" s="177" t="s">
        <v>224</v>
      </c>
      <c r="B113" s="52">
        <v>503</v>
      </c>
      <c r="C113" s="32" t="s">
        <v>223</v>
      </c>
      <c r="D113" s="32"/>
      <c r="E113" s="33">
        <f>E114</f>
        <v>100</v>
      </c>
      <c r="F113" s="233"/>
    </row>
    <row r="114" spans="1:6" ht="19.5" customHeight="1">
      <c r="A114" s="177" t="s">
        <v>383</v>
      </c>
      <c r="B114" s="52">
        <v>503</v>
      </c>
      <c r="C114" s="32" t="s">
        <v>223</v>
      </c>
      <c r="D114" s="32" t="s">
        <v>371</v>
      </c>
      <c r="E114" s="33">
        <f>E115</f>
        <v>100</v>
      </c>
      <c r="F114" s="233"/>
    </row>
    <row r="115" spans="1:6" ht="19.5" customHeight="1">
      <c r="A115" s="177" t="s">
        <v>349</v>
      </c>
      <c r="B115" s="52">
        <v>503</v>
      </c>
      <c r="C115" s="32" t="s">
        <v>223</v>
      </c>
      <c r="D115" s="32" t="s">
        <v>166</v>
      </c>
      <c r="E115" s="33">
        <v>100</v>
      </c>
      <c r="F115" s="233"/>
    </row>
    <row r="116" spans="1:6" ht="19.5" customHeight="1">
      <c r="A116" s="177" t="s">
        <v>353</v>
      </c>
      <c r="B116" s="52">
        <v>503</v>
      </c>
      <c r="C116" s="32" t="s">
        <v>354</v>
      </c>
      <c r="D116" s="32"/>
      <c r="E116" s="33">
        <f>E117</f>
        <v>1019</v>
      </c>
      <c r="F116" s="233"/>
    </row>
    <row r="117" spans="1:6" ht="19.5" customHeight="1">
      <c r="A117" s="177" t="s">
        <v>383</v>
      </c>
      <c r="B117" s="52">
        <v>503</v>
      </c>
      <c r="C117" s="32" t="s">
        <v>354</v>
      </c>
      <c r="D117" s="32" t="s">
        <v>371</v>
      </c>
      <c r="E117" s="33">
        <f>E118</f>
        <v>1019</v>
      </c>
      <c r="F117" s="233"/>
    </row>
    <row r="118" spans="1:6" ht="19.5" customHeight="1">
      <c r="A118" s="177" t="s">
        <v>349</v>
      </c>
      <c r="B118" s="52">
        <v>503</v>
      </c>
      <c r="C118" s="32" t="s">
        <v>354</v>
      </c>
      <c r="D118" s="32" t="s">
        <v>166</v>
      </c>
      <c r="E118" s="33">
        <v>1019</v>
      </c>
      <c r="F118" s="233">
        <v>-97</v>
      </c>
    </row>
    <row r="119" spans="1:6" ht="45" customHeight="1">
      <c r="A119" s="179" t="s">
        <v>122</v>
      </c>
      <c r="B119" s="52">
        <v>503</v>
      </c>
      <c r="C119" s="32" t="s">
        <v>123</v>
      </c>
      <c r="D119" s="32"/>
      <c r="E119" s="33">
        <f>E120</f>
        <v>114.1</v>
      </c>
      <c r="F119" s="233"/>
    </row>
    <row r="120" spans="1:6" ht="18" customHeight="1">
      <c r="A120" s="177" t="s">
        <v>383</v>
      </c>
      <c r="B120" s="52">
        <v>503</v>
      </c>
      <c r="C120" s="32" t="s">
        <v>124</v>
      </c>
      <c r="D120" s="32" t="s">
        <v>371</v>
      </c>
      <c r="E120" s="33">
        <f>E121</f>
        <v>114.1</v>
      </c>
      <c r="F120" s="233"/>
    </row>
    <row r="121" spans="1:6" ht="16.5" customHeight="1">
      <c r="A121" s="177" t="s">
        <v>349</v>
      </c>
      <c r="B121" s="52">
        <v>503</v>
      </c>
      <c r="C121" s="32" t="s">
        <v>124</v>
      </c>
      <c r="D121" s="32" t="s">
        <v>166</v>
      </c>
      <c r="E121" s="33">
        <v>114.1</v>
      </c>
      <c r="F121" s="233"/>
    </row>
    <row r="122" spans="1:6" ht="20.25" customHeight="1">
      <c r="A122" s="177" t="s">
        <v>125</v>
      </c>
      <c r="B122" s="52">
        <v>503</v>
      </c>
      <c r="C122" s="32" t="s">
        <v>126</v>
      </c>
      <c r="D122" s="32"/>
      <c r="E122" s="33">
        <f>E123</f>
        <v>1694.4</v>
      </c>
      <c r="F122" s="233"/>
    </row>
    <row r="123" spans="1:6" ht="20.25" customHeight="1">
      <c r="A123" s="177" t="s">
        <v>383</v>
      </c>
      <c r="B123" s="52">
        <v>503</v>
      </c>
      <c r="C123" s="32" t="s">
        <v>126</v>
      </c>
      <c r="D123" s="32" t="s">
        <v>371</v>
      </c>
      <c r="E123" s="33">
        <f>E124</f>
        <v>1694.4</v>
      </c>
      <c r="F123" s="233"/>
    </row>
    <row r="124" spans="1:6" ht="17.25" customHeight="1">
      <c r="A124" s="177" t="s">
        <v>349</v>
      </c>
      <c r="B124" s="52">
        <v>503</v>
      </c>
      <c r="C124" s="32" t="s">
        <v>126</v>
      </c>
      <c r="D124" s="32" t="s">
        <v>166</v>
      </c>
      <c r="E124" s="33">
        <v>1694.4</v>
      </c>
      <c r="F124" s="233"/>
    </row>
    <row r="125" spans="1:6" ht="15.75" customHeight="1">
      <c r="A125" s="259" t="s">
        <v>96</v>
      </c>
      <c r="B125" s="260">
        <v>700</v>
      </c>
      <c r="C125" s="261"/>
      <c r="D125" s="261"/>
      <c r="E125" s="262">
        <f>E126+E130</f>
        <v>1754</v>
      </c>
      <c r="F125" s="233"/>
    </row>
    <row r="126" spans="1:6" s="19" customFormat="1" ht="15.75" customHeight="1">
      <c r="A126" s="177" t="s">
        <v>351</v>
      </c>
      <c r="B126" s="52">
        <v>705</v>
      </c>
      <c r="C126" s="32"/>
      <c r="D126" s="32"/>
      <c r="E126" s="33">
        <f>E127</f>
        <v>106</v>
      </c>
      <c r="F126" s="234"/>
    </row>
    <row r="127" spans="1:6" s="19" customFormat="1" ht="29.25" customHeight="1">
      <c r="A127" s="185" t="s">
        <v>368</v>
      </c>
      <c r="B127" s="52">
        <v>705</v>
      </c>
      <c r="C127" s="213" t="s">
        <v>237</v>
      </c>
      <c r="D127" s="32"/>
      <c r="E127" s="33">
        <f>E128</f>
        <v>106</v>
      </c>
      <c r="F127" s="234"/>
    </row>
    <row r="128" spans="1:6" s="19" customFormat="1" ht="19.5" customHeight="1">
      <c r="A128" s="177" t="s">
        <v>383</v>
      </c>
      <c r="B128" s="52">
        <v>705</v>
      </c>
      <c r="C128" s="213" t="s">
        <v>237</v>
      </c>
      <c r="D128" s="32" t="s">
        <v>371</v>
      </c>
      <c r="E128" s="33">
        <f>E129</f>
        <v>106</v>
      </c>
      <c r="F128" s="234"/>
    </row>
    <row r="129" spans="1:6" ht="15.75" customHeight="1">
      <c r="A129" s="177" t="s">
        <v>349</v>
      </c>
      <c r="B129" s="52">
        <v>705</v>
      </c>
      <c r="C129" s="213" t="s">
        <v>237</v>
      </c>
      <c r="D129" s="32" t="s">
        <v>166</v>
      </c>
      <c r="E129" s="33">
        <v>106</v>
      </c>
      <c r="F129" s="233"/>
    </row>
    <row r="130" spans="1:6" ht="18" customHeight="1">
      <c r="A130" s="177" t="s">
        <v>21</v>
      </c>
      <c r="B130" s="26">
        <v>707</v>
      </c>
      <c r="C130" s="27"/>
      <c r="D130" s="27"/>
      <c r="E130" s="28">
        <f>E131+E134+E137+E140+E143+E146</f>
        <v>1648</v>
      </c>
      <c r="F130" s="233"/>
    </row>
    <row r="131" spans="1:6" ht="16.5" customHeight="1">
      <c r="A131" s="177" t="s">
        <v>108</v>
      </c>
      <c r="B131" s="52">
        <v>707</v>
      </c>
      <c r="C131" s="32" t="s">
        <v>97</v>
      </c>
      <c r="D131" s="32"/>
      <c r="E131" s="33">
        <f>E132</f>
        <v>682</v>
      </c>
      <c r="F131" s="233"/>
    </row>
    <row r="132" spans="1:6" ht="16.5" customHeight="1">
      <c r="A132" s="177" t="s">
        <v>383</v>
      </c>
      <c r="B132" s="52">
        <v>707</v>
      </c>
      <c r="C132" s="32" t="s">
        <v>97</v>
      </c>
      <c r="D132" s="32" t="s">
        <v>371</v>
      </c>
      <c r="E132" s="33">
        <f>E133</f>
        <v>682</v>
      </c>
      <c r="F132" s="233"/>
    </row>
    <row r="133" spans="1:6" ht="16.5" customHeight="1">
      <c r="A133" s="177" t="s">
        <v>349</v>
      </c>
      <c r="B133" s="52">
        <v>707</v>
      </c>
      <c r="C133" s="32" t="s">
        <v>97</v>
      </c>
      <c r="D133" s="32" t="s">
        <v>166</v>
      </c>
      <c r="E133" s="33">
        <v>682</v>
      </c>
      <c r="F133" s="233">
        <v>32</v>
      </c>
    </row>
    <row r="134" spans="1:5" ht="29.25" customHeight="1">
      <c r="A134" s="177" t="s">
        <v>369</v>
      </c>
      <c r="B134" s="52">
        <v>707</v>
      </c>
      <c r="C134" s="32" t="s">
        <v>150</v>
      </c>
      <c r="D134" s="32"/>
      <c r="E134" s="33">
        <f>E135</f>
        <v>180</v>
      </c>
    </row>
    <row r="135" spans="1:5" ht="19.5" customHeight="1">
      <c r="A135" s="177" t="s">
        <v>383</v>
      </c>
      <c r="B135" s="52">
        <v>707</v>
      </c>
      <c r="C135" s="32" t="s">
        <v>150</v>
      </c>
      <c r="D135" s="32" t="s">
        <v>371</v>
      </c>
      <c r="E135" s="33">
        <f>E136</f>
        <v>180</v>
      </c>
    </row>
    <row r="136" spans="1:5" ht="18.75" customHeight="1">
      <c r="A136" s="177" t="s">
        <v>349</v>
      </c>
      <c r="B136" s="52">
        <v>707</v>
      </c>
      <c r="C136" s="32" t="s">
        <v>150</v>
      </c>
      <c r="D136" s="32" t="s">
        <v>166</v>
      </c>
      <c r="E136" s="33">
        <v>180</v>
      </c>
    </row>
    <row r="137" spans="1:5" ht="24.75" customHeight="1">
      <c r="A137" s="177" t="s">
        <v>152</v>
      </c>
      <c r="B137" s="52">
        <v>707</v>
      </c>
      <c r="C137" s="32" t="s">
        <v>151</v>
      </c>
      <c r="D137" s="32"/>
      <c r="E137" s="33">
        <f>E138</f>
        <v>186</v>
      </c>
    </row>
    <row r="138" spans="1:5" ht="18.75" customHeight="1">
      <c r="A138" s="177" t="s">
        <v>383</v>
      </c>
      <c r="B138" s="52">
        <v>707</v>
      </c>
      <c r="C138" s="32" t="s">
        <v>151</v>
      </c>
      <c r="D138" s="32" t="s">
        <v>371</v>
      </c>
      <c r="E138" s="33">
        <f>E139</f>
        <v>186</v>
      </c>
    </row>
    <row r="139" spans="1:5" ht="18.75" customHeight="1">
      <c r="A139" s="177" t="s">
        <v>349</v>
      </c>
      <c r="B139" s="52">
        <v>707</v>
      </c>
      <c r="C139" s="32" t="s">
        <v>151</v>
      </c>
      <c r="D139" s="32" t="s">
        <v>166</v>
      </c>
      <c r="E139" s="33">
        <v>186</v>
      </c>
    </row>
    <row r="140" spans="1:5" ht="30" customHeight="1">
      <c r="A140" s="177" t="s">
        <v>215</v>
      </c>
      <c r="B140" s="52">
        <v>707</v>
      </c>
      <c r="C140" s="32" t="s">
        <v>155</v>
      </c>
      <c r="D140" s="32"/>
      <c r="E140" s="33">
        <f>E141</f>
        <v>150</v>
      </c>
    </row>
    <row r="141" spans="1:5" ht="21" customHeight="1">
      <c r="A141" s="177" t="s">
        <v>383</v>
      </c>
      <c r="B141" s="52">
        <v>707</v>
      </c>
      <c r="C141" s="32" t="s">
        <v>155</v>
      </c>
      <c r="D141" s="32" t="s">
        <v>371</v>
      </c>
      <c r="E141" s="33">
        <f>E142</f>
        <v>150</v>
      </c>
    </row>
    <row r="142" spans="1:5" ht="18.75" customHeight="1">
      <c r="A142" s="177" t="s">
        <v>349</v>
      </c>
      <c r="B142" s="52">
        <v>707</v>
      </c>
      <c r="C142" s="32" t="s">
        <v>155</v>
      </c>
      <c r="D142" s="32" t="s">
        <v>166</v>
      </c>
      <c r="E142" s="33">
        <v>150</v>
      </c>
    </row>
    <row r="143" spans="1:5" ht="27.75" customHeight="1">
      <c r="A143" s="177" t="s">
        <v>157</v>
      </c>
      <c r="B143" s="52">
        <v>707</v>
      </c>
      <c r="C143" s="32" t="s">
        <v>156</v>
      </c>
      <c r="D143" s="32"/>
      <c r="E143" s="33">
        <f>E144</f>
        <v>200</v>
      </c>
    </row>
    <row r="144" spans="1:5" ht="21" customHeight="1">
      <c r="A144" s="177" t="s">
        <v>383</v>
      </c>
      <c r="B144" s="52">
        <v>707</v>
      </c>
      <c r="C144" s="32" t="s">
        <v>156</v>
      </c>
      <c r="D144" s="32" t="s">
        <v>371</v>
      </c>
      <c r="E144" s="33">
        <f>E145</f>
        <v>200</v>
      </c>
    </row>
    <row r="145" spans="1:5" ht="18.75" customHeight="1">
      <c r="A145" s="177" t="s">
        <v>349</v>
      </c>
      <c r="B145" s="52">
        <v>707</v>
      </c>
      <c r="C145" s="32" t="s">
        <v>156</v>
      </c>
      <c r="D145" s="32" t="s">
        <v>166</v>
      </c>
      <c r="E145" s="33">
        <v>200</v>
      </c>
    </row>
    <row r="146" spans="1:5" ht="21.75" customHeight="1">
      <c r="A146" s="177" t="s">
        <v>198</v>
      </c>
      <c r="B146" s="52">
        <v>707</v>
      </c>
      <c r="C146" s="32" t="s">
        <v>197</v>
      </c>
      <c r="D146" s="32"/>
      <c r="E146" s="33">
        <f>E147</f>
        <v>250</v>
      </c>
    </row>
    <row r="147" spans="1:5" ht="18.75" customHeight="1">
      <c r="A147" s="177" t="s">
        <v>383</v>
      </c>
      <c r="B147" s="52">
        <v>707</v>
      </c>
      <c r="C147" s="32" t="s">
        <v>197</v>
      </c>
      <c r="D147" s="32" t="s">
        <v>371</v>
      </c>
      <c r="E147" s="33">
        <f>E148</f>
        <v>250</v>
      </c>
    </row>
    <row r="148" spans="1:5" ht="18.75" customHeight="1">
      <c r="A148" s="177" t="s">
        <v>349</v>
      </c>
      <c r="B148" s="52">
        <v>707</v>
      </c>
      <c r="C148" s="32" t="s">
        <v>197</v>
      </c>
      <c r="D148" s="32" t="s">
        <v>166</v>
      </c>
      <c r="E148" s="33">
        <v>250</v>
      </c>
    </row>
    <row r="149" spans="1:5" ht="17.25" customHeight="1">
      <c r="A149" s="259" t="s">
        <v>117</v>
      </c>
      <c r="B149" s="260">
        <v>800</v>
      </c>
      <c r="C149" s="261"/>
      <c r="D149" s="261"/>
      <c r="E149" s="262">
        <f>E150+E154</f>
        <v>13564</v>
      </c>
    </row>
    <row r="150" spans="1:5" ht="15">
      <c r="A150" s="180" t="s">
        <v>98</v>
      </c>
      <c r="B150" s="26">
        <v>801</v>
      </c>
      <c r="C150" s="27"/>
      <c r="D150" s="27"/>
      <c r="E150" s="33">
        <f>E151</f>
        <v>11634</v>
      </c>
    </row>
    <row r="151" spans="1:5" ht="18" customHeight="1">
      <c r="A151" s="177" t="s">
        <v>99</v>
      </c>
      <c r="B151" s="52">
        <v>801</v>
      </c>
      <c r="C151" s="32" t="s">
        <v>219</v>
      </c>
      <c r="D151" s="32"/>
      <c r="E151" s="33">
        <f>E152</f>
        <v>11634</v>
      </c>
    </row>
    <row r="152" spans="1:5" ht="18" customHeight="1">
      <c r="A152" s="177" t="s">
        <v>383</v>
      </c>
      <c r="B152" s="52">
        <v>801</v>
      </c>
      <c r="C152" s="32" t="s">
        <v>219</v>
      </c>
      <c r="D152" s="32" t="s">
        <v>371</v>
      </c>
      <c r="E152" s="33">
        <f>E153</f>
        <v>11634</v>
      </c>
    </row>
    <row r="153" spans="1:5" ht="17.25" customHeight="1">
      <c r="A153" s="177" t="s">
        <v>349</v>
      </c>
      <c r="B153" s="52">
        <v>801</v>
      </c>
      <c r="C153" s="32" t="s">
        <v>219</v>
      </c>
      <c r="D153" s="32" t="s">
        <v>166</v>
      </c>
      <c r="E153" s="33">
        <v>11634</v>
      </c>
    </row>
    <row r="154" spans="1:5" s="20" customFormat="1" ht="17.25" customHeight="1">
      <c r="A154" s="180" t="s">
        <v>222</v>
      </c>
      <c r="B154" s="26">
        <v>804</v>
      </c>
      <c r="C154" s="27"/>
      <c r="D154" s="27"/>
      <c r="E154" s="28">
        <f>E155+E158</f>
        <v>1930</v>
      </c>
    </row>
    <row r="155" spans="1:5" s="20" customFormat="1" ht="17.25" customHeight="1">
      <c r="A155" s="177" t="s">
        <v>215</v>
      </c>
      <c r="B155" s="52">
        <v>804</v>
      </c>
      <c r="C155" s="32" t="s">
        <v>155</v>
      </c>
      <c r="D155" s="32"/>
      <c r="E155" s="28">
        <f>E156</f>
        <v>230</v>
      </c>
    </row>
    <row r="156" spans="1:5" s="20" customFormat="1" ht="17.25" customHeight="1">
      <c r="A156" s="177" t="s">
        <v>383</v>
      </c>
      <c r="B156" s="52">
        <v>804</v>
      </c>
      <c r="C156" s="32" t="s">
        <v>155</v>
      </c>
      <c r="D156" s="32" t="s">
        <v>371</v>
      </c>
      <c r="E156" s="28">
        <f>E157</f>
        <v>230</v>
      </c>
    </row>
    <row r="157" spans="1:5" s="20" customFormat="1" ht="17.25" customHeight="1">
      <c r="A157" s="177" t="s">
        <v>349</v>
      </c>
      <c r="B157" s="52">
        <v>804</v>
      </c>
      <c r="C157" s="32" t="s">
        <v>155</v>
      </c>
      <c r="D157" s="32" t="s">
        <v>166</v>
      </c>
      <c r="E157" s="28">
        <v>230</v>
      </c>
    </row>
    <row r="158" spans="1:5" ht="29.25" customHeight="1">
      <c r="A158" s="177" t="s">
        <v>198</v>
      </c>
      <c r="B158" s="52">
        <v>804</v>
      </c>
      <c r="C158" s="32" t="s">
        <v>197</v>
      </c>
      <c r="D158" s="32"/>
      <c r="E158" s="33">
        <f>E159</f>
        <v>1700</v>
      </c>
    </row>
    <row r="159" spans="1:5" ht="18" customHeight="1">
      <c r="A159" s="177" t="s">
        <v>383</v>
      </c>
      <c r="B159" s="52">
        <v>804</v>
      </c>
      <c r="C159" s="32" t="s">
        <v>197</v>
      </c>
      <c r="D159" s="32" t="s">
        <v>371</v>
      </c>
      <c r="E159" s="33">
        <f>E160</f>
        <v>1700</v>
      </c>
    </row>
    <row r="160" spans="1:5" ht="17.25" customHeight="1">
      <c r="A160" s="177" t="s">
        <v>349</v>
      </c>
      <c r="B160" s="52">
        <v>804</v>
      </c>
      <c r="C160" s="32" t="s">
        <v>197</v>
      </c>
      <c r="D160" s="32" t="s">
        <v>166</v>
      </c>
      <c r="E160" s="33">
        <v>1700</v>
      </c>
    </row>
    <row r="161" spans="1:5" ht="17.25" customHeight="1">
      <c r="A161" s="259" t="s">
        <v>100</v>
      </c>
      <c r="B161" s="260">
        <v>1000</v>
      </c>
      <c r="C161" s="261"/>
      <c r="D161" s="261"/>
      <c r="E161" s="262">
        <f>E162</f>
        <v>17185.1</v>
      </c>
    </row>
    <row r="162" spans="1:5" ht="15" customHeight="1">
      <c r="A162" s="245" t="s">
        <v>101</v>
      </c>
      <c r="B162" s="242">
        <v>1004</v>
      </c>
      <c r="C162" s="243"/>
      <c r="D162" s="243"/>
      <c r="E162" s="244">
        <f>E163+E168+E175+E178</f>
        <v>17185.1</v>
      </c>
    </row>
    <row r="163" spans="1:5" ht="28.5">
      <c r="A163" s="177" t="s">
        <v>361</v>
      </c>
      <c r="B163" s="52">
        <v>1004</v>
      </c>
      <c r="C163" s="32" t="s">
        <v>229</v>
      </c>
      <c r="D163" s="32"/>
      <c r="E163" s="33">
        <f>E164+E166</f>
        <v>3497.1</v>
      </c>
    </row>
    <row r="164" spans="1:5" ht="28.5">
      <c r="A164" s="177" t="s">
        <v>378</v>
      </c>
      <c r="B164" s="52">
        <v>1004</v>
      </c>
      <c r="C164" s="32" t="s">
        <v>229</v>
      </c>
      <c r="D164" s="32" t="s">
        <v>379</v>
      </c>
      <c r="E164" s="33">
        <f>E165</f>
        <v>3256.6</v>
      </c>
    </row>
    <row r="165" spans="1:5" ht="21" customHeight="1">
      <c r="A165" s="177" t="s">
        <v>344</v>
      </c>
      <c r="B165" s="52">
        <v>1004</v>
      </c>
      <c r="C165" s="32" t="s">
        <v>229</v>
      </c>
      <c r="D165" s="32" t="s">
        <v>346</v>
      </c>
      <c r="E165" s="33">
        <v>3256.6</v>
      </c>
    </row>
    <row r="166" spans="1:5" ht="21" customHeight="1">
      <c r="A166" s="177" t="s">
        <v>383</v>
      </c>
      <c r="B166" s="52">
        <v>1004</v>
      </c>
      <c r="C166" s="32" t="s">
        <v>229</v>
      </c>
      <c r="D166" s="32" t="s">
        <v>371</v>
      </c>
      <c r="E166" s="33">
        <f>E167</f>
        <v>240.5</v>
      </c>
    </row>
    <row r="167" spans="1:5" ht="18" customHeight="1">
      <c r="A167" s="177" t="s">
        <v>349</v>
      </c>
      <c r="B167" s="52">
        <v>1004</v>
      </c>
      <c r="C167" s="32" t="s">
        <v>229</v>
      </c>
      <c r="D167" s="32" t="s">
        <v>166</v>
      </c>
      <c r="E167" s="33">
        <v>240.5</v>
      </c>
    </row>
    <row r="168" spans="1:5" s="19" customFormat="1" ht="27" customHeight="1">
      <c r="A168" s="177" t="s">
        <v>359</v>
      </c>
      <c r="B168" s="52">
        <v>1004</v>
      </c>
      <c r="C168" s="32" t="s">
        <v>360</v>
      </c>
      <c r="D168" s="32"/>
      <c r="E168" s="33">
        <f>E170+E172+E174</f>
        <v>1602.3999999999999</v>
      </c>
    </row>
    <row r="169" spans="1:5" s="19" customFormat="1" ht="27" customHeight="1">
      <c r="A169" s="177" t="s">
        <v>378</v>
      </c>
      <c r="B169" s="52">
        <v>1004</v>
      </c>
      <c r="C169" s="32" t="s">
        <v>360</v>
      </c>
      <c r="D169" s="32" t="s">
        <v>379</v>
      </c>
      <c r="E169" s="33">
        <f>E170</f>
        <v>173.6</v>
      </c>
    </row>
    <row r="170" spans="1:5" ht="18" customHeight="1">
      <c r="A170" s="177" t="s">
        <v>344</v>
      </c>
      <c r="B170" s="52">
        <v>1004</v>
      </c>
      <c r="C170" s="32" t="s">
        <v>360</v>
      </c>
      <c r="D170" s="32" t="s">
        <v>346</v>
      </c>
      <c r="E170" s="33">
        <v>173.6</v>
      </c>
    </row>
    <row r="171" spans="1:5" ht="18" customHeight="1">
      <c r="A171" s="177" t="s">
        <v>383</v>
      </c>
      <c r="B171" s="52">
        <v>1004</v>
      </c>
      <c r="C171" s="32" t="s">
        <v>360</v>
      </c>
      <c r="D171" s="32" t="s">
        <v>371</v>
      </c>
      <c r="E171" s="33">
        <f>E172</f>
        <v>1411.2</v>
      </c>
    </row>
    <row r="172" spans="1:5" ht="18" customHeight="1">
      <c r="A172" s="177" t="s">
        <v>349</v>
      </c>
      <c r="B172" s="52">
        <v>1004</v>
      </c>
      <c r="C172" s="32" t="s">
        <v>360</v>
      </c>
      <c r="D172" s="32" t="s">
        <v>166</v>
      </c>
      <c r="E172" s="33">
        <v>1411.2</v>
      </c>
    </row>
    <row r="173" spans="1:5" ht="18" customHeight="1">
      <c r="A173" s="177" t="s">
        <v>376</v>
      </c>
      <c r="B173" s="52">
        <v>1004</v>
      </c>
      <c r="C173" s="32" t="s">
        <v>360</v>
      </c>
      <c r="D173" s="32" t="s">
        <v>377</v>
      </c>
      <c r="E173" s="33">
        <f>E174</f>
        <v>17.6</v>
      </c>
    </row>
    <row r="174" spans="1:5" ht="18" customHeight="1">
      <c r="A174" s="177" t="s">
        <v>168</v>
      </c>
      <c r="B174" s="52">
        <v>1004</v>
      </c>
      <c r="C174" s="32" t="s">
        <v>360</v>
      </c>
      <c r="D174" s="32" t="s">
        <v>167</v>
      </c>
      <c r="E174" s="33">
        <v>17.6</v>
      </c>
    </row>
    <row r="175" spans="1:5" ht="27.75" customHeight="1">
      <c r="A175" s="177" t="s">
        <v>230</v>
      </c>
      <c r="B175" s="52">
        <v>1004</v>
      </c>
      <c r="C175" s="32" t="s">
        <v>231</v>
      </c>
      <c r="D175" s="32"/>
      <c r="E175" s="33">
        <f>E176</f>
        <v>8462.6</v>
      </c>
    </row>
    <row r="176" spans="1:5" ht="18.75" customHeight="1">
      <c r="A176" s="177" t="s">
        <v>374</v>
      </c>
      <c r="B176" s="52">
        <v>1004</v>
      </c>
      <c r="C176" s="32" t="s">
        <v>231</v>
      </c>
      <c r="D176" s="32" t="s">
        <v>375</v>
      </c>
      <c r="E176" s="33">
        <f>E177</f>
        <v>8462.6</v>
      </c>
    </row>
    <row r="177" spans="1:6" ht="19.5" customHeight="1">
      <c r="A177" s="177" t="s">
        <v>372</v>
      </c>
      <c r="B177" s="52">
        <v>1004</v>
      </c>
      <c r="C177" s="32" t="s">
        <v>231</v>
      </c>
      <c r="D177" s="32" t="s">
        <v>373</v>
      </c>
      <c r="E177" s="33">
        <v>8462.6</v>
      </c>
      <c r="F177">
        <v>-637</v>
      </c>
    </row>
    <row r="178" spans="1:5" ht="19.5" customHeight="1">
      <c r="A178" s="177" t="s">
        <v>234</v>
      </c>
      <c r="B178" s="56">
        <v>1004</v>
      </c>
      <c r="C178" s="57" t="s">
        <v>364</v>
      </c>
      <c r="D178" s="57"/>
      <c r="E178" s="58">
        <f>E179</f>
        <v>3623</v>
      </c>
    </row>
    <row r="179" spans="1:5" ht="19.5" customHeight="1">
      <c r="A179" s="177" t="s">
        <v>374</v>
      </c>
      <c r="B179" s="56">
        <v>1004</v>
      </c>
      <c r="C179" s="57" t="s">
        <v>364</v>
      </c>
      <c r="D179" s="57" t="s">
        <v>375</v>
      </c>
      <c r="E179" s="58">
        <f>G180+E181</f>
        <v>3623</v>
      </c>
    </row>
    <row r="180" spans="1:5" ht="18" customHeight="1">
      <c r="A180" s="177" t="s">
        <v>372</v>
      </c>
      <c r="B180" s="56">
        <v>1004</v>
      </c>
      <c r="C180" s="57" t="s">
        <v>364</v>
      </c>
      <c r="D180" s="57" t="s">
        <v>373</v>
      </c>
      <c r="E180" s="58">
        <v>0</v>
      </c>
    </row>
    <row r="181" spans="1:6" ht="18" customHeight="1">
      <c r="A181" s="177" t="s">
        <v>387</v>
      </c>
      <c r="B181" s="56">
        <v>1004</v>
      </c>
      <c r="C181" s="57" t="s">
        <v>364</v>
      </c>
      <c r="D181" s="57" t="s">
        <v>388</v>
      </c>
      <c r="E181" s="58">
        <v>3623</v>
      </c>
      <c r="F181">
        <v>-301.9</v>
      </c>
    </row>
    <row r="182" spans="1:5" ht="18.75" customHeight="1">
      <c r="A182" s="263" t="s">
        <v>109</v>
      </c>
      <c r="B182" s="260">
        <v>1100</v>
      </c>
      <c r="C182" s="261"/>
      <c r="D182" s="261"/>
      <c r="E182" s="262">
        <f>E183</f>
        <v>1262</v>
      </c>
    </row>
    <row r="183" spans="1:5" ht="15.75" customHeight="1">
      <c r="A183" s="241" t="s">
        <v>110</v>
      </c>
      <c r="B183" s="242">
        <v>1102</v>
      </c>
      <c r="C183" s="243"/>
      <c r="D183" s="243"/>
      <c r="E183" s="244">
        <f>E184</f>
        <v>1262</v>
      </c>
    </row>
    <row r="184" spans="1:5" ht="19.5" customHeight="1">
      <c r="A184" s="245" t="s">
        <v>106</v>
      </c>
      <c r="B184" s="246">
        <v>1102</v>
      </c>
      <c r="C184" s="247" t="s">
        <v>220</v>
      </c>
      <c r="D184" s="247"/>
      <c r="E184" s="58">
        <f>E185</f>
        <v>1262</v>
      </c>
    </row>
    <row r="185" spans="1:5" ht="19.5" customHeight="1">
      <c r="A185" s="245" t="s">
        <v>383</v>
      </c>
      <c r="B185" s="246">
        <v>1102</v>
      </c>
      <c r="C185" s="247" t="s">
        <v>220</v>
      </c>
      <c r="D185" s="247" t="s">
        <v>371</v>
      </c>
      <c r="E185" s="58">
        <f>E186</f>
        <v>1262</v>
      </c>
    </row>
    <row r="186" spans="1:5" ht="18" customHeight="1">
      <c r="A186" s="245" t="s">
        <v>349</v>
      </c>
      <c r="B186" s="246">
        <v>1102</v>
      </c>
      <c r="C186" s="247" t="s">
        <v>220</v>
      </c>
      <c r="D186" s="247" t="s">
        <v>166</v>
      </c>
      <c r="E186" s="58">
        <v>1262</v>
      </c>
    </row>
    <row r="187" spans="1:5" ht="15.75" customHeight="1">
      <c r="A187" s="259" t="s">
        <v>111</v>
      </c>
      <c r="B187" s="260">
        <v>1200</v>
      </c>
      <c r="C187" s="261"/>
      <c r="D187" s="261"/>
      <c r="E187" s="262">
        <f>E188</f>
        <v>676.6</v>
      </c>
    </row>
    <row r="188" spans="1:5" ht="17.25" customHeight="1">
      <c r="A188" s="187" t="s">
        <v>24</v>
      </c>
      <c r="B188" s="26">
        <v>1202</v>
      </c>
      <c r="C188" s="27"/>
      <c r="D188" s="27"/>
      <c r="E188" s="28">
        <f>E189</f>
        <v>676.6</v>
      </c>
    </row>
    <row r="189" spans="1:5" ht="18" customHeight="1">
      <c r="A189" s="177" t="s">
        <v>149</v>
      </c>
      <c r="B189" s="52">
        <v>1202</v>
      </c>
      <c r="C189" s="32" t="s">
        <v>107</v>
      </c>
      <c r="D189" s="32"/>
      <c r="E189" s="33">
        <f>E190</f>
        <v>676.6</v>
      </c>
    </row>
    <row r="190" spans="1:5" ht="18" customHeight="1">
      <c r="A190" s="177" t="s">
        <v>383</v>
      </c>
      <c r="B190" s="52">
        <v>1202</v>
      </c>
      <c r="C190" s="32" t="s">
        <v>107</v>
      </c>
      <c r="D190" s="32" t="s">
        <v>371</v>
      </c>
      <c r="E190" s="33">
        <f>E191</f>
        <v>676.6</v>
      </c>
    </row>
    <row r="191" spans="1:5" ht="16.5" customHeight="1">
      <c r="A191" s="177" t="s">
        <v>349</v>
      </c>
      <c r="B191" s="52">
        <v>1202</v>
      </c>
      <c r="C191" s="32" t="s">
        <v>107</v>
      </c>
      <c r="D191" s="32" t="s">
        <v>166</v>
      </c>
      <c r="E191" s="33">
        <v>676.6</v>
      </c>
    </row>
    <row r="192" spans="1:5" ht="21.75" customHeight="1">
      <c r="A192" s="188" t="s">
        <v>104</v>
      </c>
      <c r="B192" s="80"/>
      <c r="C192" s="81"/>
      <c r="D192" s="81"/>
      <c r="E192" s="82">
        <f>E15+E80+E85+E90+E125+E149+E161+E182+E187+E54+E58+E48+E34</f>
        <v>119606.1</v>
      </c>
    </row>
    <row r="195" ht="15">
      <c r="E195" s="148"/>
    </row>
    <row r="197" ht="12.75">
      <c r="E197" s="146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2016-12-20T11:08:12Z</cp:lastPrinted>
  <dcterms:created xsi:type="dcterms:W3CDTF">1996-10-08T23:32:33Z</dcterms:created>
  <dcterms:modified xsi:type="dcterms:W3CDTF">2016-12-20T11:08:29Z</dcterms:modified>
  <cp:category/>
  <cp:version/>
  <cp:contentType/>
  <cp:contentStatus/>
</cp:coreProperties>
</file>