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<sst xmlns="http://schemas.openxmlformats.org/spreadsheetml/2006/main" count="159" uniqueCount="123">
  <si>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</si>
  <si>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</si>
  <si>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</si>
  <si>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</si>
  <si>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</si>
  <si>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</si>
  <si>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</si>
  <si>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</si>
  <si>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</si>
  <si>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</si>
  <si>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</si>
  <si>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</si>
  <si>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</si>
  <si>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</si>
  <si>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</si>
  <si>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</si>
  <si>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</si>
  <si>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</si>
  <si>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</si>
  <si>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</si>
  <si>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</si>
  <si>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</si>
  <si>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</si>
  <si>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</si>
  <si>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</si>
  <si>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</si>
  <si>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</si>
  <si>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</si>
  <si>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</si>
  <si>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</si>
  <si>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</si>
  <si>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</si>
  <si>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</si>
  <si>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</si>
  <si>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</si>
  <si>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</si>
  <si>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</si>
  <si>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</si>
  <si>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</si>
  <si>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</si>
  <si>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</si>
  <si>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</si>
  <si>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</si>
  <si>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</si>
  <si>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</si>
  <si>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</si>
  <si>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</si>
  <si>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</si>
  <si>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</si>
  <si>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</si>
  <si>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</si>
  <si>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</si>
  <si>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</si>
  <si>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</si>
  <si>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</si>
  <si>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</si>
  <si>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</si>
  <si>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</si>
  <si>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</si>
  <si>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</si>
  <si>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</si>
  <si>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</si>
  <si>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</si>
  <si>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</si>
  <si>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</si>
  <si>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</si>
  <si>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</si>
  <si>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</si>
  <si>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</si>
  <si>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</si>
  <si>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</si>
  <si>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</si>
  <si>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</si>
  <si>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</si>
  <si>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</si>
  <si>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</si>
  <si>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</si>
  <si>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</si>
  <si>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</si>
  <si>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</si>
  <si>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</si>
  <si>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</si>
  <si>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</si>
  <si>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</si>
  <si>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</si>
  <si>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</si>
  <si>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</si>
  <si>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</si>
  <si>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</si>
  <si>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</si>
  <si>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</si>
  <si>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</si>
  <si>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</si>
  <si>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</si>
  <si>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</si>
  <si>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</si>
  <si>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</si>
  <si>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</si>
  <si>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</si>
  <si>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</si>
  <si>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</si>
  <si>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</si>
  <si>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</si>
  <si>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</si>
  <si>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</si>
  <si>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</si>
  <si>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</si>
  <si>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</si>
  <si>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 xml:space="preserve">                                                      Показатели  доходов бюджета муниципального образования МО Юнтолово за 2013 год </t>
  </si>
  <si>
    <t>Доходы от продажи материальных и нематериальных активов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</si>
  <si>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</si>
  <si>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>182 1 06 01000 00 0000 110</t>
  </si>
  <si>
    <t xml:space="preserve"> 182 1 09 04000 00 0000 110</t>
  </si>
  <si>
    <t>000 1 09 00000 00 0000 000</t>
  </si>
  <si>
    <t>000 1 13 00000 00 0000 000</t>
  </si>
  <si>
    <t>000 1 13 02000 00 0000 130</t>
  </si>
  <si>
    <t>000 1 14 00000 00 0000 000</t>
  </si>
  <si>
    <t>969 1 14 02000 00 0000 410</t>
  </si>
  <si>
    <t>000  1 16 00000 00 0000 000</t>
  </si>
  <si>
    <t xml:space="preserve"> 000 1 16 90000 00 0000 140</t>
  </si>
  <si>
    <t xml:space="preserve"> 000 2 00 00000 00 0000 000</t>
  </si>
  <si>
    <t>969 2 02 03000 00 0000 151</t>
  </si>
  <si>
    <t>к Решению МС № 02-03/проект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</si>
</sst>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72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72" fontId="7" fillId="0" borderId="28" xfId="0" applyNumberFormat="1" applyFont="1" applyBorder="1" applyAlignment="1">
      <alignment horizontal="right" vertical="justify"/>
    </xf>
    <xf numFmtId="172" fontId="7" fillId="0" borderId="37" xfId="0" applyNumberFormat="1" applyFont="1" applyBorder="1" applyAlignment="1">
      <alignment horizontal="right" vertical="justify"/>
    </xf>
    <xf numFmtId="172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7" fillId="0" borderId="22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8" fillId="0" borderId="22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36" xfId="0" applyFont="1" applyBorder="1" applyAlignment="1">
      <alignment vertical="justify" wrapText="1"/>
    </xf>
    <xf numFmtId="172" fontId="18" fillId="0" borderId="37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38" xfId="0" applyNumberFormat="1" applyFont="1" applyBorder="1" applyAlignment="1">
      <alignment horizontal="right" vertical="justify"/>
    </xf>
    <xf numFmtId="0" fontId="18" fillId="0" borderId="20" xfId="0" applyFont="1" applyBorder="1" applyAlignment="1">
      <alignment horizontal="center" wrapText="1"/>
    </xf>
    <xf numFmtId="172" fontId="18" fillId="0" borderId="27" xfId="0" applyNumberFormat="1" applyFont="1" applyBorder="1" applyAlignment="1">
      <alignment horizontal="right"/>
    </xf>
    <xf numFmtId="0" fontId="18" fillId="0" borderId="35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wrapText="1"/>
    </xf>
    <xf numFmtId="172" fontId="9" fillId="0" borderId="39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 horizontal="right" vertical="justify"/>
    </xf>
    <xf numFmtId="0" fontId="9" fillId="0" borderId="40" xfId="0" applyFont="1" applyBorder="1" applyAlignment="1">
      <alignment/>
    </xf>
    <xf numFmtId="172" fontId="7" fillId="0" borderId="10" xfId="0" applyNumberFormat="1" applyFont="1" applyBorder="1" applyAlignment="1">
      <alignment vertical="justify"/>
    </xf>
    <xf numFmtId="172" fontId="7" fillId="0" borderId="10" xfId="0" applyNumberFormat="1" applyFont="1" applyBorder="1" applyAlignment="1">
      <alignment horizontal="right" vertical="justify"/>
    </xf>
    <xf numFmtId="0" fontId="9" fillId="0" borderId="23" xfId="0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 vertical="justify"/>
    </xf>
    <xf numFmtId="3" fontId="7" fillId="0" borderId="19" xfId="0" applyNumberFormat="1" applyFont="1" applyBorder="1" applyAlignment="1">
      <alignment horizontal="center" vertical="justify"/>
    </xf>
    <xf numFmtId="0" fontId="10" fillId="0" borderId="41" xfId="0" applyFont="1" applyBorder="1" applyAlignment="1">
      <alignment horizontal="center"/>
    </xf>
    <xf numFmtId="0" fontId="7" fillId="0" borderId="28" xfId="0" applyFont="1" applyBorder="1" applyAlignment="1">
      <alignment vertical="justify"/>
    </xf>
    <xf numFmtId="172" fontId="9" fillId="0" borderId="37" xfId="0" applyNumberFormat="1" applyFont="1" applyBorder="1" applyAlignment="1">
      <alignment horizontal="right" vertical="justify"/>
    </xf>
    <xf numFmtId="0" fontId="9" fillId="0" borderId="28" xfId="0" applyFont="1" applyBorder="1" applyAlignment="1">
      <alignment vertical="justify"/>
    </xf>
    <xf numFmtId="0" fontId="9" fillId="0" borderId="22" xfId="0" applyFont="1" applyBorder="1" applyAlignment="1">
      <alignment vertical="justify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98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8">
        <v>2007</v>
      </c>
      <c r="F3" s="128"/>
      <c r="G3" s="129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93</v>
      </c>
      <c r="G4" s="130"/>
      <c r="H4" s="73" t="s">
        <v>88</v>
      </c>
      <c r="I4" s="131" t="s">
        <v>87</v>
      </c>
      <c r="J4" s="13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97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92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95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94</v>
      </c>
    </row>
    <row r="36" ht="12.75">
      <c r="B36" t="s">
        <v>96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29.14062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8"/>
      <c r="B1" s="11"/>
      <c r="C1" s="96" t="s">
        <v>103</v>
      </c>
    </row>
    <row r="2" ht="0.75" customHeight="1" hidden="1">
      <c r="B2" s="1"/>
    </row>
    <row r="3" ht="12.75">
      <c r="C3" t="s">
        <v>122</v>
      </c>
    </row>
    <row r="4" ht="14.25">
      <c r="B4" s="2"/>
    </row>
    <row r="5" ht="14.25">
      <c r="B5" s="2"/>
    </row>
    <row r="6" ht="14.25">
      <c r="B6" s="2"/>
    </row>
    <row r="7" ht="15.75">
      <c r="A7" s="42" t="s">
        <v>108</v>
      </c>
    </row>
    <row r="8" spans="1:2" ht="21" customHeight="1">
      <c r="A8" s="22"/>
      <c r="B8" s="42" t="s">
        <v>107</v>
      </c>
    </row>
    <row r="9" ht="15.75">
      <c r="C9" s="11" t="s">
        <v>1</v>
      </c>
    </row>
    <row r="10" spans="1:32" ht="31.5">
      <c r="A10" s="116" t="s">
        <v>82</v>
      </c>
      <c r="B10" s="71" t="s">
        <v>3</v>
      </c>
      <c r="C10" s="125" t="s">
        <v>104</v>
      </c>
      <c r="D10" s="126" t="s">
        <v>100</v>
      </c>
      <c r="E10" s="127" t="s">
        <v>101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108" customFormat="1" ht="21" customHeight="1">
      <c r="A11" s="117" t="s">
        <v>24</v>
      </c>
      <c r="B11" s="105" t="s">
        <v>90</v>
      </c>
      <c r="C11" s="106">
        <f>C12+C15+C17+C19+C21+C23</f>
        <v>95528</v>
      </c>
      <c r="D11" s="106">
        <f>D12+D15+D17+D19+D21+D23</f>
        <v>98143.60000000002</v>
      </c>
      <c r="E11" s="107">
        <f>ROUND(D11/C11*100,1)</f>
        <v>102.7</v>
      </c>
    </row>
    <row r="12" spans="1:5" s="100" customFormat="1" ht="18" customHeight="1">
      <c r="A12" s="118" t="s">
        <v>25</v>
      </c>
      <c r="B12" s="97" t="s">
        <v>8</v>
      </c>
      <c r="C12" s="98">
        <f>C13+C14</f>
        <v>59700</v>
      </c>
      <c r="D12" s="98">
        <f>D13+D14</f>
        <v>59273.8</v>
      </c>
      <c r="E12" s="99">
        <f aca="true" t="shared" si="0" ref="E12:E29">ROUND(D12/C12*100,1)</f>
        <v>99.3</v>
      </c>
    </row>
    <row r="13" spans="1:5" s="11" customFormat="1" ht="22.5" customHeight="1">
      <c r="A13" s="119" t="s">
        <v>48</v>
      </c>
      <c r="B13" s="89" t="s">
        <v>99</v>
      </c>
      <c r="C13" s="91">
        <v>50100</v>
      </c>
      <c r="D13" s="94">
        <v>51150.5</v>
      </c>
      <c r="E13" s="95">
        <f t="shared" si="0"/>
        <v>102.1</v>
      </c>
    </row>
    <row r="14" spans="1:5" s="11" customFormat="1" ht="16.5" customHeight="1">
      <c r="A14" s="119" t="s">
        <v>49</v>
      </c>
      <c r="B14" s="89" t="s">
        <v>13</v>
      </c>
      <c r="C14" s="91">
        <v>9600</v>
      </c>
      <c r="D14" s="114">
        <v>8123.3</v>
      </c>
      <c r="E14" s="95">
        <f t="shared" si="0"/>
        <v>84.6</v>
      </c>
    </row>
    <row r="15" spans="1:5" s="100" customFormat="1" ht="21.75" customHeight="1">
      <c r="A15" s="118" t="s">
        <v>30</v>
      </c>
      <c r="B15" s="97" t="s">
        <v>15</v>
      </c>
      <c r="C15" s="98">
        <f>C16</f>
        <v>33730</v>
      </c>
      <c r="D15" s="98">
        <f>D16</f>
        <v>36161.9</v>
      </c>
      <c r="E15" s="99">
        <f t="shared" si="0"/>
        <v>107.2</v>
      </c>
    </row>
    <row r="16" spans="1:5" s="12" customFormat="1" ht="17.25" customHeight="1">
      <c r="A16" s="119" t="s">
        <v>111</v>
      </c>
      <c r="B16" s="89" t="s">
        <v>102</v>
      </c>
      <c r="C16" s="91">
        <v>33730</v>
      </c>
      <c r="D16" s="94">
        <v>36161.9</v>
      </c>
      <c r="E16" s="95">
        <f t="shared" si="0"/>
        <v>107.2</v>
      </c>
    </row>
    <row r="17" spans="1:5" s="100" customFormat="1" ht="27" customHeight="1">
      <c r="A17" s="118" t="s">
        <v>113</v>
      </c>
      <c r="B17" s="97" t="s">
        <v>70</v>
      </c>
      <c r="C17" s="98">
        <f>C18</f>
        <v>2</v>
      </c>
      <c r="D17" s="98">
        <f>D18</f>
        <v>0</v>
      </c>
      <c r="E17" s="99">
        <f t="shared" si="0"/>
        <v>0</v>
      </c>
    </row>
    <row r="18" spans="1:5" s="12" customFormat="1" ht="18.75" customHeight="1">
      <c r="A18" s="119" t="s">
        <v>112</v>
      </c>
      <c r="B18" s="89" t="s">
        <v>71</v>
      </c>
      <c r="C18" s="115">
        <v>2</v>
      </c>
      <c r="D18" s="114">
        <v>0</v>
      </c>
      <c r="E18" s="95">
        <f t="shared" si="0"/>
        <v>0</v>
      </c>
    </row>
    <row r="19" spans="1:5" s="103" customFormat="1" ht="17.25" customHeight="1">
      <c r="A19" s="118" t="s">
        <v>114</v>
      </c>
      <c r="B19" s="101" t="s">
        <v>105</v>
      </c>
      <c r="C19" s="102">
        <f>C20</f>
        <v>539</v>
      </c>
      <c r="D19" s="102">
        <f>D20</f>
        <v>538.5</v>
      </c>
      <c r="E19" s="99">
        <f t="shared" si="0"/>
        <v>99.9</v>
      </c>
    </row>
    <row r="20" spans="1:5" s="11" customFormat="1" ht="15.75">
      <c r="A20" s="119" t="s">
        <v>115</v>
      </c>
      <c r="B20" s="90" t="s">
        <v>106</v>
      </c>
      <c r="C20" s="92">
        <v>539</v>
      </c>
      <c r="D20" s="94">
        <v>538.5</v>
      </c>
      <c r="E20" s="95">
        <f>ROUND(D21/C21*100,1)</f>
        <v>99.7</v>
      </c>
    </row>
    <row r="21" spans="1:5" s="11" customFormat="1" ht="15.75">
      <c r="A21" s="118" t="s">
        <v>116</v>
      </c>
      <c r="B21" s="101" t="s">
        <v>109</v>
      </c>
      <c r="C21" s="122">
        <f>C22</f>
        <v>122</v>
      </c>
      <c r="D21" s="123">
        <f>D22</f>
        <v>121.6</v>
      </c>
      <c r="E21" s="124">
        <f>ROUND(D22/C22*100,1)</f>
        <v>99.7</v>
      </c>
    </row>
    <row r="22" spans="1:5" s="11" customFormat="1" ht="94.5">
      <c r="A22" s="119" t="s">
        <v>117</v>
      </c>
      <c r="B22" s="90" t="s">
        <v>110</v>
      </c>
      <c r="C22" s="92">
        <v>122</v>
      </c>
      <c r="D22" s="121">
        <v>121.6</v>
      </c>
      <c r="E22" s="95">
        <f t="shared" si="0"/>
        <v>99.7</v>
      </c>
    </row>
    <row r="23" spans="1:5" s="100" customFormat="1" ht="17.25" customHeight="1">
      <c r="A23" s="118" t="s">
        <v>118</v>
      </c>
      <c r="B23" s="97" t="s">
        <v>32</v>
      </c>
      <c r="C23" s="98">
        <f>C24+C25</f>
        <v>1435</v>
      </c>
      <c r="D23" s="98">
        <f>D24+D25</f>
        <v>2047.8</v>
      </c>
      <c r="E23" s="99">
        <f t="shared" si="0"/>
        <v>142.7</v>
      </c>
    </row>
    <row r="24" spans="1:5" s="12" customFormat="1" ht="48" customHeight="1">
      <c r="A24" s="119" t="s">
        <v>35</v>
      </c>
      <c r="B24" s="89" t="s">
        <v>81</v>
      </c>
      <c r="C24" s="91">
        <v>260</v>
      </c>
      <c r="D24" s="114">
        <v>359.7</v>
      </c>
      <c r="E24" s="95">
        <f t="shared" si="0"/>
        <v>138.3</v>
      </c>
    </row>
    <row r="25" spans="1:5" s="12" customFormat="1" ht="30.75" customHeight="1">
      <c r="A25" s="119" t="s">
        <v>119</v>
      </c>
      <c r="B25" s="89" t="s">
        <v>37</v>
      </c>
      <c r="C25" s="91">
        <v>1175</v>
      </c>
      <c r="D25" s="114">
        <v>1688.1</v>
      </c>
      <c r="E25" s="95">
        <f t="shared" si="0"/>
        <v>143.7</v>
      </c>
    </row>
    <row r="26" spans="1:5" s="100" customFormat="1" ht="20.25" customHeight="1">
      <c r="A26" s="118" t="s">
        <v>120</v>
      </c>
      <c r="B26" s="109" t="s">
        <v>67</v>
      </c>
      <c r="C26" s="104">
        <f>C27</f>
        <v>15114.6</v>
      </c>
      <c r="D26" s="104">
        <f>D27</f>
        <v>13950.6</v>
      </c>
      <c r="E26" s="99">
        <f t="shared" si="0"/>
        <v>92.3</v>
      </c>
    </row>
    <row r="27" spans="1:5" s="100" customFormat="1" ht="31.5" customHeight="1">
      <c r="A27" s="118" t="s">
        <v>66</v>
      </c>
      <c r="B27" s="97" t="s">
        <v>54</v>
      </c>
      <c r="C27" s="98">
        <f>C28</f>
        <v>15114.6</v>
      </c>
      <c r="D27" s="98">
        <f>D28</f>
        <v>13950.6</v>
      </c>
      <c r="E27" s="99">
        <f t="shared" si="0"/>
        <v>92.3</v>
      </c>
    </row>
    <row r="28" spans="1:5" s="12" customFormat="1" ht="31.5" customHeight="1">
      <c r="A28" s="119" t="s">
        <v>121</v>
      </c>
      <c r="B28" s="89" t="s">
        <v>91</v>
      </c>
      <c r="C28" s="93">
        <v>15114.6</v>
      </c>
      <c r="D28" s="94">
        <v>13950.6</v>
      </c>
      <c r="E28" s="95">
        <f t="shared" si="0"/>
        <v>92.3</v>
      </c>
    </row>
    <row r="29" spans="1:5" s="22" customFormat="1" ht="18.75">
      <c r="A29" s="120"/>
      <c r="B29" s="110" t="s">
        <v>22</v>
      </c>
      <c r="C29" s="111">
        <f>C11+C26</f>
        <v>110642.6</v>
      </c>
      <c r="D29" s="112">
        <f>D11+D26</f>
        <v>112094.20000000003</v>
      </c>
      <c r="E29" s="113">
        <f t="shared" si="0"/>
        <v>101.3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2014-04-25T10:49:44Z</cp:lastPrinted>
  <dcterms:created xsi:type="dcterms:W3CDTF">1996-10-08T23:32:33Z</dcterms:created>
  <dcterms:modified xsi:type="dcterms:W3CDTF">2014-05-06T12:58:21Z</dcterms:modified>
  <cp:category/>
  <cp:version/>
  <cp:contentType/>
  <cp:contentStatus/>
</cp:coreProperties>
</file>