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Утвержд.2006" sheetId="1" r:id="rId1"/>
    <sheet name="Подг.проекта 2008-2010" sheetId="2" r:id="rId2"/>
    <sheet name="Отчет" sheetId="3" r:id="rId3"/>
  </sheets>
  <definedNames/>
  <calcPr fullCalcOnLoad="1"/>
</workbook>
</file>

<file path=xl/sharedStrings.xml><?xml version="1.0" encoding="utf-8"?>
<sst xmlns="http://schemas.openxmlformats.org/spreadsheetml/2006/main" count="159" uniqueCount="123">
  <si>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</si>
  <si>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</si>
  <si>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</si>
  <si>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</si>
  <si>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</si>
  <si>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</si>
  <si>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</si>
  <si>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</si>
  <si>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</si>
  <si>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</si>
  <si>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</si>
  <si>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</si>
  <si>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</si>
  <si>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</si>
  <si>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</si>
  <si>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</si>
  <si>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</si>
  <si>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</si>
  <si>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</si>
  <si>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</si>
  <si>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</si>
  <si>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</si>
  <si>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</si>
  <si>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</si>
  <si>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</si>
  <si>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</si>
  <si>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</si>
  <si>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</si>
  <si>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</si>
  <si>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</si>
  <si>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</si>
  <si>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</si>
  <si>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</si>
  <si>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</si>
  <si>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</si>
  <si>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</si>
  <si>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</si>
  <si>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</si>
  <si>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</si>
  <si>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</si>
  <si>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</si>
  <si>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</si>
  <si>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</si>
  <si>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</si>
  <si>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</si>
  <si>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</si>
  <si>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</si>
  <si>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</si>
  <si>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</si>
  <si>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</si>
  <si>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</si>
  <si>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</si>
  <si>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</si>
  <si>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</si>
  <si>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</si>
  <si>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</si>
  <si>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</si>
  <si>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</si>
  <si>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</si>
  <si>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</si>
  <si>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</si>
  <si>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</si>
  <si>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</si>
  <si>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</si>
  <si>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</si>
  <si>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</si>
  <si>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</si>
  <si>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</si>
  <si>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</si>
  <si>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</si>
  <si>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</si>
  <si>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</si>
  <si>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</si>
  <si>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</si>
  <si>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</si>
  <si>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3.2.1.2.</t>
  </si>
  <si>
    <t>Прочие неналоговые доходы</t>
  </si>
  <si>
    <t>Итого собственных доходов</t>
  </si>
  <si>
    <t>План</t>
  </si>
  <si>
    <t>Дефицит</t>
  </si>
  <si>
    <t>Прогноз КФ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</si>
  <si>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</si>
  <si>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Код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</si>
  <si>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</si>
  <si>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</si>
  <si>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</si>
  <si>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</si>
  <si>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</si>
  <si>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</si>
  <si>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</si>
  <si>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>НАЛОГОВЫЕ И НЕНАЛОГОВЫЕ ДОХОДЫ</t>
  </si>
  <si>
    <t>Субвенции  бюджетам субъектов Российской Федерации и муниципальных образований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</si>
  <si>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</si>
  <si>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</si>
  <si>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</si>
  <si>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</si>
  <si>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</si>
  <si>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</si>
  <si>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</si>
  <si>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Налог, взимаемый в связи с применением упрощенной системы налогообложения</t>
  </si>
  <si>
    <t>Исполнено</t>
  </si>
  <si>
    <t>% исполнения</t>
  </si>
  <si>
    <t>Налог на имущество физических лиц</t>
  </si>
  <si>
    <t>Приложение  2</t>
  </si>
  <si>
    <t xml:space="preserve">Утверждено на год          </t>
  </si>
  <si>
    <t>Доходы от оказания платных услуг (работ) и компенсации затрат государства</t>
  </si>
  <si>
    <t>Доходы от  компенсации затрат государства</t>
  </si>
  <si>
    <t xml:space="preserve">                                                по кодам классификации доходов бюджетов</t>
  </si>
  <si>
    <t xml:space="preserve">                                                      Показатели  доходов бюджета муниципального образования МО Юнтолово за 2013 год </t>
  </si>
  <si>
    <t>Доходы от продажи материальных и нематериальных активов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</si>
  <si>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</t>
  </si>
  <si>
    <t>182 1 06 01000 00 0000 110</t>
  </si>
  <si>
    <t xml:space="preserve"> 182 1 09 04000 00 0000 110</t>
  </si>
  <si>
    <t>000 1 09 00000 00 0000 000</t>
  </si>
  <si>
    <t>000 1 13 00000 00 0000 000</t>
  </si>
  <si>
    <t>000 1 13 02000 00 0000 130</t>
  </si>
  <si>
    <t>000 1 14 00000 00 0000 000</t>
  </si>
  <si>
    <t>969 1 14 02000 00 0000 410</t>
  </si>
  <si>
    <t>000  1 16 00000 00 0000 000</t>
  </si>
  <si>
    <t xml:space="preserve"> 000 1 16 90000 00 0000 140</t>
  </si>
  <si>
    <t xml:space="preserve"> 000 2 00 00000 00 0000 000</t>
  </si>
  <si>
    <t>969 2 02 03000 00 0000 151</t>
  </si>
  <si>
    <t>к Решению МС № 02-03/14 от 29.04.2014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</si>
</sst>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wrapText="1"/>
    </xf>
    <xf numFmtId="172" fontId="7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16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172" fontId="7" fillId="0" borderId="5" xfId="0" applyNumberFormat="1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/>
    </xf>
    <xf numFmtId="172" fontId="10" fillId="0" borderId="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0" xfId="0" applyNumberFormat="1" applyFont="1" applyBorder="1" applyAlignment="1">
      <alignment horizontal="left"/>
    </xf>
    <xf numFmtId="16" fontId="7" fillId="0" borderId="3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10" fillId="0" borderId="13" xfId="0" applyNumberFormat="1" applyFont="1" applyBorder="1" applyAlignment="1">
      <alignment horizontal="right"/>
    </xf>
    <xf numFmtId="0" fontId="11" fillId="0" borderId="1" xfId="0" applyFont="1" applyBorder="1" applyAlignment="1">
      <alignment wrapText="1"/>
    </xf>
    <xf numFmtId="172" fontId="11" fillId="0" borderId="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16" fontId="9" fillId="0" borderId="10" xfId="0" applyNumberFormat="1" applyFont="1" applyBorder="1" applyAlignment="1">
      <alignment horizontal="left"/>
    </xf>
    <xf numFmtId="172" fontId="11" fillId="0" borderId="5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2" fontId="9" fillId="0" borderId="2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2" fontId="11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72" fontId="9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172" fontId="10" fillId="0" borderId="8" xfId="0" applyNumberFormat="1" applyFont="1" applyBorder="1" applyAlignment="1">
      <alignment horizontal="right"/>
    </xf>
    <xf numFmtId="172" fontId="1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18" xfId="0" applyFont="1" applyBorder="1" applyAlignment="1">
      <alignment/>
    </xf>
    <xf numFmtId="172" fontId="11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0" borderId="22" xfId="0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4" fillId="0" borderId="10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8" xfId="0" applyFont="1" applyBorder="1" applyAlignment="1">
      <alignment/>
    </xf>
    <xf numFmtId="172" fontId="16" fillId="0" borderId="8" xfId="0" applyNumberFormat="1" applyFont="1" applyBorder="1" applyAlignment="1">
      <alignment/>
    </xf>
    <xf numFmtId="0" fontId="7" fillId="0" borderId="1" xfId="0" applyFont="1" applyBorder="1" applyAlignment="1">
      <alignment vertical="justify" wrapText="1"/>
    </xf>
    <xf numFmtId="0" fontId="7" fillId="0" borderId="27" xfId="0" applyFont="1" applyBorder="1" applyAlignment="1">
      <alignment vertical="justify" wrapText="1"/>
    </xf>
    <xf numFmtId="172" fontId="7" fillId="0" borderId="19" xfId="0" applyNumberFormat="1" applyFont="1" applyBorder="1" applyAlignment="1">
      <alignment horizontal="right" vertical="justify"/>
    </xf>
    <xf numFmtId="172" fontId="7" fillId="0" borderId="28" xfId="0" applyNumberFormat="1" applyFont="1" applyBorder="1" applyAlignment="1">
      <alignment horizontal="right" vertical="justify"/>
    </xf>
    <xf numFmtId="172" fontId="7" fillId="0" borderId="29" xfId="0" applyNumberFormat="1" applyFont="1" applyBorder="1" applyAlignment="1">
      <alignment horizontal="right" vertical="justify"/>
    </xf>
    <xf numFmtId="0" fontId="7" fillId="0" borderId="1" xfId="0" applyFont="1" applyBorder="1" applyAlignment="1">
      <alignment vertical="justify"/>
    </xf>
    <xf numFmtId="0" fontId="7" fillId="0" borderId="13" xfId="0" applyFont="1" applyBorder="1" applyAlignment="1">
      <alignment vertical="justify"/>
    </xf>
    <xf numFmtId="0" fontId="0" fillId="0" borderId="0" xfId="0" applyFont="1" applyAlignment="1">
      <alignment/>
    </xf>
    <xf numFmtId="0" fontId="18" fillId="0" borderId="1" xfId="0" applyFont="1" applyBorder="1" applyAlignment="1">
      <alignment vertical="justify" wrapText="1"/>
    </xf>
    <xf numFmtId="172" fontId="18" fillId="0" borderId="19" xfId="0" applyNumberFormat="1" applyFont="1" applyBorder="1" applyAlignment="1">
      <alignment horizontal="right" vertical="justify"/>
    </xf>
    <xf numFmtId="0" fontId="18" fillId="0" borderId="13" xfId="0" applyFont="1" applyBorder="1" applyAlignment="1">
      <alignment vertical="justify"/>
    </xf>
    <xf numFmtId="0" fontId="19" fillId="0" borderId="0" xfId="0" applyFont="1" applyAlignment="1">
      <alignment/>
    </xf>
    <xf numFmtId="0" fontId="18" fillId="0" borderId="27" xfId="0" applyFont="1" applyBorder="1" applyAlignment="1">
      <alignment vertical="justify" wrapText="1"/>
    </xf>
    <xf numFmtId="172" fontId="18" fillId="0" borderId="28" xfId="0" applyNumberFormat="1" applyFont="1" applyBorder="1" applyAlignment="1">
      <alignment horizontal="right" vertical="justify"/>
    </xf>
    <xf numFmtId="0" fontId="18" fillId="0" borderId="0" xfId="0" applyFont="1" applyAlignment="1">
      <alignment/>
    </xf>
    <xf numFmtId="172" fontId="18" fillId="0" borderId="29" xfId="0" applyNumberFormat="1" applyFont="1" applyBorder="1" applyAlignment="1">
      <alignment horizontal="right" vertical="justify"/>
    </xf>
    <xf numFmtId="0" fontId="18" fillId="0" borderId="11" xfId="0" applyFont="1" applyBorder="1" applyAlignment="1">
      <alignment horizontal="center" wrapText="1"/>
    </xf>
    <xf numFmtId="172" fontId="18" fillId="0" borderId="18" xfId="0" applyNumberFormat="1" applyFont="1" applyBorder="1" applyAlignment="1">
      <alignment horizontal="right"/>
    </xf>
    <xf numFmtId="0" fontId="18" fillId="0" borderId="26" xfId="0" applyFont="1" applyBorder="1" applyAlignment="1">
      <alignment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center" vertical="justify" wrapText="1"/>
    </xf>
    <xf numFmtId="0" fontId="9" fillId="0" borderId="7" xfId="0" applyFont="1" applyBorder="1" applyAlignment="1">
      <alignment horizontal="center" wrapText="1"/>
    </xf>
    <xf numFmtId="172" fontId="9" fillId="0" borderId="30" xfId="0" applyNumberFormat="1" applyFont="1" applyBorder="1" applyAlignment="1">
      <alignment horizontal="right"/>
    </xf>
    <xf numFmtId="172" fontId="9" fillId="0" borderId="30" xfId="0" applyNumberFormat="1" applyFont="1" applyBorder="1" applyAlignment="1">
      <alignment horizontal="right" vertical="justify"/>
    </xf>
    <xf numFmtId="0" fontId="9" fillId="0" borderId="31" xfId="0" applyFont="1" applyBorder="1" applyAlignment="1">
      <alignment/>
    </xf>
    <xf numFmtId="172" fontId="7" fillId="0" borderId="1" xfId="0" applyNumberFormat="1" applyFont="1" applyBorder="1" applyAlignment="1">
      <alignment vertical="justify"/>
    </xf>
    <xf numFmtId="172" fontId="7" fillId="0" borderId="1" xfId="0" applyNumberFormat="1" applyFont="1" applyBorder="1" applyAlignment="1">
      <alignment horizontal="right" vertical="justify"/>
    </xf>
    <xf numFmtId="0" fontId="9" fillId="0" borderId="14" xfId="0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justify"/>
    </xf>
    <xf numFmtId="0" fontId="10" fillId="0" borderId="32" xfId="0" applyFont="1" applyBorder="1" applyAlignment="1">
      <alignment horizontal="center"/>
    </xf>
    <xf numFmtId="0" fontId="7" fillId="0" borderId="19" xfId="0" applyFont="1" applyBorder="1" applyAlignment="1">
      <alignment vertical="justify"/>
    </xf>
    <xf numFmtId="172" fontId="9" fillId="0" borderId="28" xfId="0" applyNumberFormat="1" applyFont="1" applyBorder="1" applyAlignment="1">
      <alignment horizontal="right" vertical="justify"/>
    </xf>
    <xf numFmtId="0" fontId="9" fillId="0" borderId="19" xfId="0" applyFont="1" applyBorder="1" applyAlignment="1">
      <alignment vertical="justify"/>
    </xf>
    <xf numFmtId="0" fontId="9" fillId="0" borderId="13" xfId="0" applyFont="1" applyBorder="1" applyAlignment="1">
      <alignment vertical="justify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75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98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55">
        <v>2005</v>
      </c>
      <c r="D3" s="55">
        <v>2006</v>
      </c>
      <c r="E3" s="128">
        <v>2007</v>
      </c>
      <c r="F3" s="128"/>
      <c r="G3" s="129" t="s">
        <v>80</v>
      </c>
      <c r="H3" s="74">
        <v>2008</v>
      </c>
      <c r="I3" s="72">
        <v>2009</v>
      </c>
      <c r="J3" s="72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56"/>
      <c r="D4" s="56"/>
      <c r="E4" s="57" t="s">
        <v>78</v>
      </c>
      <c r="F4" s="57" t="s">
        <v>93</v>
      </c>
      <c r="G4" s="130"/>
      <c r="H4" s="73" t="s">
        <v>88</v>
      </c>
      <c r="I4" s="131" t="s">
        <v>87</v>
      </c>
      <c r="J4" s="13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58" t="s">
        <v>23</v>
      </c>
      <c r="B5" s="52"/>
      <c r="C5" s="53"/>
      <c r="D5" s="53"/>
      <c r="E5" s="53"/>
      <c r="F5" s="53"/>
      <c r="G5" s="65"/>
      <c r="H5" s="54"/>
      <c r="I5" s="70"/>
      <c r="J5" s="70"/>
    </row>
    <row r="6" spans="1:10" s="8" customFormat="1" ht="18.75">
      <c r="A6" s="59" t="s">
        <v>8</v>
      </c>
      <c r="B6" s="45">
        <f aca="true" t="shared" si="0" ref="B6:J6">SUM(B7:B9)</f>
        <v>6637</v>
      </c>
      <c r="C6" s="45">
        <f t="shared" si="0"/>
        <v>9818</v>
      </c>
      <c r="D6" s="45">
        <f t="shared" si="0"/>
        <v>26377</v>
      </c>
      <c r="E6" s="45">
        <f t="shared" si="0"/>
        <v>17173</v>
      </c>
      <c r="F6" s="45">
        <f t="shared" si="0"/>
        <v>16499</v>
      </c>
      <c r="G6" s="45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0" t="s">
        <v>83</v>
      </c>
      <c r="B7" s="46">
        <v>5651</v>
      </c>
      <c r="C7" s="47">
        <v>4873</v>
      </c>
      <c r="D7" s="47">
        <v>14294</v>
      </c>
      <c r="E7" s="47">
        <v>5423</v>
      </c>
      <c r="F7" s="47">
        <v>6606</v>
      </c>
      <c r="G7" s="67"/>
      <c r="H7" s="48">
        <v>11000</v>
      </c>
      <c r="I7" s="69">
        <v>12100</v>
      </c>
      <c r="J7" s="69">
        <v>13400</v>
      </c>
    </row>
    <row r="8" spans="1:10" s="11" customFormat="1" ht="29.25" customHeight="1">
      <c r="A8" s="60" t="s">
        <v>28</v>
      </c>
      <c r="B8" s="46">
        <v>0</v>
      </c>
      <c r="C8" s="47">
        <v>1155</v>
      </c>
      <c r="D8" s="47">
        <v>3008</v>
      </c>
      <c r="E8" s="47">
        <v>700</v>
      </c>
      <c r="F8" s="47">
        <v>894</v>
      </c>
      <c r="G8" s="67"/>
      <c r="H8" s="48">
        <v>1300</v>
      </c>
      <c r="I8" s="69">
        <v>1450</v>
      </c>
      <c r="J8" s="69">
        <v>1600</v>
      </c>
    </row>
    <row r="9" spans="1:10" s="11" customFormat="1" ht="28.5" customHeight="1">
      <c r="A9" s="60" t="s">
        <v>84</v>
      </c>
      <c r="B9" s="46">
        <v>986</v>
      </c>
      <c r="C9" s="47">
        <v>3790</v>
      </c>
      <c r="D9" s="47">
        <v>9075</v>
      </c>
      <c r="E9" s="47">
        <v>11050</v>
      </c>
      <c r="F9" s="47">
        <v>8999</v>
      </c>
      <c r="G9" s="67"/>
      <c r="H9" s="48">
        <v>9000</v>
      </c>
      <c r="I9" s="69">
        <v>9000</v>
      </c>
      <c r="J9" s="75">
        <v>9500</v>
      </c>
    </row>
    <row r="10" spans="1:10" s="8" customFormat="1" ht="16.5" customHeight="1">
      <c r="A10" s="59" t="s">
        <v>15</v>
      </c>
      <c r="B10" s="45">
        <f aca="true" t="shared" si="1" ref="B10:J10">B11</f>
        <v>795</v>
      </c>
      <c r="C10" s="45">
        <f t="shared" si="1"/>
        <v>8983</v>
      </c>
      <c r="D10" s="45">
        <f t="shared" si="1"/>
        <v>11023</v>
      </c>
      <c r="E10" s="45">
        <f t="shared" si="1"/>
        <v>15900</v>
      </c>
      <c r="F10" s="45">
        <f t="shared" si="1"/>
        <v>16335</v>
      </c>
      <c r="G10" s="45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0" t="s">
        <v>50</v>
      </c>
      <c r="B11" s="46">
        <v>795</v>
      </c>
      <c r="C11" s="47">
        <v>8983</v>
      </c>
      <c r="D11" s="47">
        <v>11023</v>
      </c>
      <c r="E11" s="47">
        <v>15900</v>
      </c>
      <c r="F11" s="47">
        <v>16335</v>
      </c>
      <c r="G11" s="67"/>
      <c r="H11" s="48">
        <v>18500</v>
      </c>
      <c r="I11" s="69">
        <v>21000</v>
      </c>
      <c r="J11" s="75">
        <v>22500</v>
      </c>
    </row>
    <row r="12" spans="1:10" s="12" customFormat="1" ht="33">
      <c r="A12" s="59" t="s">
        <v>70</v>
      </c>
      <c r="B12" s="45">
        <f aca="true" t="shared" si="2" ref="B12:J12">B13</f>
        <v>795</v>
      </c>
      <c r="C12" s="45">
        <f t="shared" si="2"/>
        <v>651</v>
      </c>
      <c r="D12" s="45"/>
      <c r="E12" s="45">
        <f t="shared" si="2"/>
        <v>0</v>
      </c>
      <c r="F12" s="45">
        <f t="shared" si="2"/>
        <v>151</v>
      </c>
      <c r="G12" s="45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0" t="s">
        <v>71</v>
      </c>
      <c r="B13" s="46">
        <v>795</v>
      </c>
      <c r="C13" s="47">
        <v>651</v>
      </c>
      <c r="D13" s="47">
        <v>1175</v>
      </c>
      <c r="E13" s="47">
        <v>0</v>
      </c>
      <c r="F13" s="47">
        <v>151</v>
      </c>
      <c r="G13" s="67"/>
      <c r="H13" s="48">
        <v>0</v>
      </c>
      <c r="I13" s="69"/>
      <c r="J13" s="69">
        <v>0</v>
      </c>
    </row>
    <row r="14" spans="1:10" s="12" customFormat="1" ht="33">
      <c r="A14" s="59" t="s">
        <v>72</v>
      </c>
      <c r="B14" s="49">
        <f aca="true" t="shared" si="3" ref="B14:J14">B15+B16</f>
        <v>340</v>
      </c>
      <c r="C14" s="49">
        <f t="shared" si="3"/>
        <v>363</v>
      </c>
      <c r="D14" s="49"/>
      <c r="E14" s="49">
        <f t="shared" si="3"/>
        <v>0</v>
      </c>
      <c r="F14" s="49">
        <f t="shared" si="3"/>
        <v>0</v>
      </c>
      <c r="G14" s="49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</row>
    <row r="15" spans="1:10" s="11" customFormat="1" ht="15.75">
      <c r="A15" s="60" t="s">
        <v>73</v>
      </c>
      <c r="B15" s="46">
        <v>340</v>
      </c>
      <c r="C15" s="47">
        <v>363</v>
      </c>
      <c r="D15" s="47">
        <v>34</v>
      </c>
      <c r="E15" s="47">
        <v>0</v>
      </c>
      <c r="F15" s="47">
        <v>0</v>
      </c>
      <c r="G15" s="67"/>
      <c r="H15" s="48">
        <v>0</v>
      </c>
      <c r="I15" s="69"/>
      <c r="J15" s="69">
        <v>0</v>
      </c>
    </row>
    <row r="16" spans="1:10" s="11" customFormat="1" ht="47.25">
      <c r="A16" s="60" t="s">
        <v>74</v>
      </c>
      <c r="B16" s="46">
        <v>0</v>
      </c>
      <c r="C16" s="47">
        <v>0</v>
      </c>
      <c r="D16" s="47">
        <v>0</v>
      </c>
      <c r="E16" s="47">
        <v>0</v>
      </c>
      <c r="F16" s="47">
        <v>0</v>
      </c>
      <c r="G16" s="67"/>
      <c r="H16" s="48">
        <v>0</v>
      </c>
      <c r="I16" s="69"/>
      <c r="J16" s="69"/>
    </row>
    <row r="17" spans="1:10" s="8" customFormat="1" ht="19.5" customHeight="1">
      <c r="A17" s="59" t="s">
        <v>32</v>
      </c>
      <c r="B17" s="45">
        <f aca="true" t="shared" si="4" ref="B17:J17">SUM(B18:B20)</f>
        <v>386</v>
      </c>
      <c r="C17" s="45">
        <f t="shared" si="4"/>
        <v>744</v>
      </c>
      <c r="D17" s="45">
        <f t="shared" si="4"/>
        <v>1207</v>
      </c>
      <c r="E17" s="45">
        <f t="shared" si="4"/>
        <v>1365</v>
      </c>
      <c r="F17" s="45">
        <f t="shared" si="4"/>
        <v>1166</v>
      </c>
      <c r="G17" s="45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0" t="s">
        <v>34</v>
      </c>
      <c r="B18" s="46">
        <v>196</v>
      </c>
      <c r="C18" s="47">
        <v>395</v>
      </c>
      <c r="D18" s="47">
        <v>655</v>
      </c>
      <c r="E18" s="47">
        <v>900</v>
      </c>
      <c r="F18" s="47">
        <v>698</v>
      </c>
      <c r="G18" s="67"/>
      <c r="H18" s="48">
        <v>1200</v>
      </c>
      <c r="I18" s="69">
        <v>1000</v>
      </c>
      <c r="J18" s="69">
        <v>1100</v>
      </c>
    </row>
    <row r="19" spans="1:10" s="11" customFormat="1" ht="15.75">
      <c r="A19" s="60" t="s">
        <v>38</v>
      </c>
      <c r="B19" s="46">
        <v>189</v>
      </c>
      <c r="C19" s="47">
        <v>346</v>
      </c>
      <c r="D19" s="47">
        <v>534</v>
      </c>
      <c r="E19" s="47">
        <v>450</v>
      </c>
      <c r="F19" s="47">
        <v>465</v>
      </c>
      <c r="G19" s="67"/>
      <c r="H19" s="48">
        <v>500</v>
      </c>
      <c r="I19" s="69">
        <v>500</v>
      </c>
      <c r="J19" s="69">
        <v>500</v>
      </c>
    </row>
    <row r="20" spans="1:10" s="11" customFormat="1" ht="15.75">
      <c r="A20" s="60" t="s">
        <v>39</v>
      </c>
      <c r="B20" s="46">
        <v>1</v>
      </c>
      <c r="C20" s="47">
        <v>3</v>
      </c>
      <c r="D20" s="47">
        <v>18</v>
      </c>
      <c r="E20" s="47">
        <v>15</v>
      </c>
      <c r="F20" s="47">
        <v>3</v>
      </c>
      <c r="G20" s="67"/>
      <c r="H20" s="48">
        <v>5</v>
      </c>
      <c r="I20" s="69">
        <v>5</v>
      </c>
      <c r="J20" s="69">
        <v>5</v>
      </c>
    </row>
    <row r="21" spans="1:10" s="42" customFormat="1" ht="15.75">
      <c r="A21" s="61" t="s">
        <v>76</v>
      </c>
      <c r="B21" s="49">
        <f>B22</f>
        <v>0</v>
      </c>
      <c r="C21" s="49">
        <f>C22</f>
        <v>24</v>
      </c>
      <c r="D21" s="49"/>
      <c r="E21" s="49">
        <f>E22</f>
        <v>1000</v>
      </c>
      <c r="F21" s="49">
        <f>F22</f>
        <v>1067</v>
      </c>
      <c r="G21" s="49"/>
      <c r="H21" s="43">
        <f>H22</f>
        <v>1200</v>
      </c>
      <c r="I21" s="43">
        <f>I22</f>
        <v>1100</v>
      </c>
      <c r="J21" s="43">
        <f>J22</f>
        <v>1100</v>
      </c>
    </row>
    <row r="22" spans="1:10" s="11" customFormat="1" ht="15.75">
      <c r="A22" s="60" t="s">
        <v>85</v>
      </c>
      <c r="B22" s="46">
        <v>0</v>
      </c>
      <c r="C22" s="47">
        <v>24</v>
      </c>
      <c r="D22" s="47">
        <v>1448</v>
      </c>
      <c r="E22" s="47">
        <v>1000</v>
      </c>
      <c r="F22" s="47">
        <v>1067</v>
      </c>
      <c r="G22" s="67"/>
      <c r="H22" s="48">
        <v>1200</v>
      </c>
      <c r="I22" s="69">
        <v>1100</v>
      </c>
      <c r="J22" s="69">
        <v>1100</v>
      </c>
    </row>
    <row r="23" spans="1:10" s="44" customFormat="1" ht="16.5">
      <c r="A23" s="59" t="s">
        <v>77</v>
      </c>
      <c r="B23" s="45">
        <f aca="true" t="shared" si="5" ref="B23:J23">B6+B10+B14+B17+B21</f>
        <v>8158</v>
      </c>
      <c r="C23" s="45">
        <f t="shared" si="5"/>
        <v>19932</v>
      </c>
      <c r="D23" s="45">
        <f t="shared" si="5"/>
        <v>38607</v>
      </c>
      <c r="E23" s="45">
        <f>E6+E10+E12+E14+E17+E21</f>
        <v>35438</v>
      </c>
      <c r="F23" s="45">
        <f>F6+F10+F12+F14+F17+F21</f>
        <v>35218</v>
      </c>
      <c r="G23" s="45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44" customFormat="1" ht="16.5">
      <c r="A24" s="59" t="s">
        <v>97</v>
      </c>
      <c r="B24" s="45"/>
      <c r="C24" s="45"/>
      <c r="D24" s="45"/>
      <c r="E24" s="45"/>
      <c r="F24" s="45"/>
      <c r="G24" s="66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2" t="s">
        <v>67</v>
      </c>
      <c r="B25" s="45">
        <f>B26</f>
        <v>0</v>
      </c>
      <c r="C25" s="45">
        <f>C26</f>
        <v>0</v>
      </c>
      <c r="D25" s="45">
        <f>D26</f>
        <v>11050</v>
      </c>
      <c r="E25" s="45">
        <f>E26</f>
        <v>12800</v>
      </c>
      <c r="F25" s="45">
        <f>F26</f>
        <v>12800</v>
      </c>
      <c r="G25" s="66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0" t="s">
        <v>86</v>
      </c>
      <c r="B26" s="46"/>
      <c r="C26" s="47"/>
      <c r="D26" s="47">
        <v>11050</v>
      </c>
      <c r="E26" s="47">
        <v>12800</v>
      </c>
      <c r="F26" s="47">
        <v>12800</v>
      </c>
      <c r="G26" s="67"/>
      <c r="H26" s="48">
        <v>6417</v>
      </c>
      <c r="I26" s="69">
        <v>7240</v>
      </c>
      <c r="J26" s="69">
        <v>7097</v>
      </c>
    </row>
    <row r="27" spans="1:10" s="12" customFormat="1" ht="15.75">
      <c r="A27" s="60" t="s">
        <v>92</v>
      </c>
      <c r="B27" s="46"/>
      <c r="C27" s="50"/>
      <c r="D27" s="50"/>
      <c r="E27" s="50"/>
      <c r="F27" s="50"/>
      <c r="G27" s="68"/>
      <c r="H27" s="48">
        <v>0</v>
      </c>
      <c r="I27" s="69"/>
      <c r="J27" s="69"/>
    </row>
    <row r="28" spans="1:10" s="22" customFormat="1" ht="18.75">
      <c r="A28" s="63" t="s">
        <v>22</v>
      </c>
      <c r="B28" s="51">
        <f aca="true" t="shared" si="6" ref="B28:J28">B23+B25</f>
        <v>8158</v>
      </c>
      <c r="C28" s="51">
        <f t="shared" si="6"/>
        <v>19932</v>
      </c>
      <c r="D28" s="51">
        <f t="shared" si="6"/>
        <v>49657</v>
      </c>
      <c r="E28" s="51">
        <f t="shared" si="6"/>
        <v>48238</v>
      </c>
      <c r="F28" s="51">
        <f t="shared" si="6"/>
        <v>48018</v>
      </c>
      <c r="G28" s="51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64" customFormat="1" ht="18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s="64" customFormat="1" ht="18">
      <c r="A30" s="79" t="s">
        <v>79</v>
      </c>
      <c r="B30" s="80"/>
      <c r="C30" s="80"/>
      <c r="D30" s="80"/>
      <c r="E30" s="84">
        <v>2930</v>
      </c>
      <c r="F30" s="84"/>
      <c r="G30" s="84"/>
      <c r="H30" s="84">
        <v>5866</v>
      </c>
      <c r="I30" s="84">
        <v>1100</v>
      </c>
      <c r="J30" s="85"/>
    </row>
    <row r="31" spans="1:10" ht="12.75">
      <c r="A31" s="81"/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16.5">
      <c r="A32" s="86" t="s">
        <v>89</v>
      </c>
      <c r="B32" s="87"/>
      <c r="C32" s="87"/>
      <c r="D32" s="87"/>
      <c r="E32" s="88">
        <f aca="true" t="shared" si="7" ref="E32:J32">E28+E30</f>
        <v>51168</v>
      </c>
      <c r="F32" s="88">
        <f t="shared" si="7"/>
        <v>48018</v>
      </c>
      <c r="G32" s="88">
        <f t="shared" si="7"/>
        <v>0</v>
      </c>
      <c r="H32" s="88">
        <f t="shared" si="7"/>
        <v>54988</v>
      </c>
      <c r="I32" s="88">
        <f t="shared" si="7"/>
        <v>54495</v>
      </c>
      <c r="J32" s="88">
        <f t="shared" si="7"/>
        <v>56802</v>
      </c>
    </row>
    <row r="33" spans="1:10" ht="12.75">
      <c r="A33" t="s">
        <v>95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94</v>
      </c>
    </row>
    <row r="36" ht="12.75">
      <c r="B36" t="s">
        <v>96</v>
      </c>
    </row>
  </sheetData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="85" zoomScaleNormal="85" workbookViewId="0" topLeftCell="A1">
      <selection activeCell="C4" sqref="C4"/>
    </sheetView>
  </sheetViews>
  <sheetFormatPr defaultColWidth="9.140625" defaultRowHeight="12.75"/>
  <cols>
    <col min="1" max="1" width="29.140625" style="0" customWidth="1"/>
    <col min="2" max="2" width="86.00390625" style="0" customWidth="1"/>
    <col min="3" max="3" width="14.00390625" style="0" customWidth="1"/>
    <col min="4" max="4" width="12.8515625" style="0" customWidth="1"/>
    <col min="5" max="5" width="14.00390625" style="0" customWidth="1"/>
  </cols>
  <sheetData>
    <row r="1" spans="1:3" ht="14.25" customHeight="1">
      <c r="A1" s="108"/>
      <c r="B1" s="11"/>
      <c r="C1" s="96" t="s">
        <v>103</v>
      </c>
    </row>
    <row r="2" ht="0.75" customHeight="1" hidden="1">
      <c r="B2" s="1"/>
    </row>
    <row r="3" ht="12.75">
      <c r="C3" t="s">
        <v>122</v>
      </c>
    </row>
    <row r="4" ht="14.25">
      <c r="B4" s="2"/>
    </row>
    <row r="5" ht="14.25">
      <c r="B5" s="2"/>
    </row>
    <row r="6" ht="14.25">
      <c r="B6" s="2"/>
    </row>
    <row r="7" ht="15.75">
      <c r="A7" s="42" t="s">
        <v>108</v>
      </c>
    </row>
    <row r="8" spans="1:2" ht="21" customHeight="1">
      <c r="A8" s="22"/>
      <c r="B8" s="42" t="s">
        <v>107</v>
      </c>
    </row>
    <row r="9" ht="15.75">
      <c r="C9" s="11" t="s">
        <v>1</v>
      </c>
    </row>
    <row r="10" spans="1:32" ht="31.5">
      <c r="A10" s="116" t="s">
        <v>82</v>
      </c>
      <c r="B10" s="71" t="s">
        <v>3</v>
      </c>
      <c r="C10" s="125" t="s">
        <v>104</v>
      </c>
      <c r="D10" s="126" t="s">
        <v>100</v>
      </c>
      <c r="E10" s="127" t="s">
        <v>101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5" s="108" customFormat="1" ht="21" customHeight="1">
      <c r="A11" s="117" t="s">
        <v>24</v>
      </c>
      <c r="B11" s="105" t="s">
        <v>90</v>
      </c>
      <c r="C11" s="106">
        <f>C12+C15+C17+C19+C21+C23</f>
        <v>95528</v>
      </c>
      <c r="D11" s="106">
        <f>D12+D15+D17+D19+D21+D23</f>
        <v>98143.60000000002</v>
      </c>
      <c r="E11" s="107">
        <f>ROUND(D11/C11*100,1)</f>
        <v>102.7</v>
      </c>
    </row>
    <row r="12" spans="1:5" s="100" customFormat="1" ht="18" customHeight="1">
      <c r="A12" s="118" t="s">
        <v>25</v>
      </c>
      <c r="B12" s="97" t="s">
        <v>8</v>
      </c>
      <c r="C12" s="98">
        <f>C13+C14</f>
        <v>59700</v>
      </c>
      <c r="D12" s="98">
        <f>D13+D14</f>
        <v>59273.8</v>
      </c>
      <c r="E12" s="99">
        <f aca="true" t="shared" si="0" ref="E12:E29">ROUND(D12/C12*100,1)</f>
        <v>99.3</v>
      </c>
    </row>
    <row r="13" spans="1:5" s="11" customFormat="1" ht="22.5" customHeight="1">
      <c r="A13" s="119" t="s">
        <v>48</v>
      </c>
      <c r="B13" s="89" t="s">
        <v>99</v>
      </c>
      <c r="C13" s="91">
        <v>50100</v>
      </c>
      <c r="D13" s="94">
        <v>51150.5</v>
      </c>
      <c r="E13" s="95">
        <f t="shared" si="0"/>
        <v>102.1</v>
      </c>
    </row>
    <row r="14" spans="1:5" s="11" customFormat="1" ht="16.5" customHeight="1">
      <c r="A14" s="119" t="s">
        <v>49</v>
      </c>
      <c r="B14" s="89" t="s">
        <v>13</v>
      </c>
      <c r="C14" s="91">
        <v>9600</v>
      </c>
      <c r="D14" s="114">
        <v>8123.3</v>
      </c>
      <c r="E14" s="95">
        <f t="shared" si="0"/>
        <v>84.6</v>
      </c>
    </row>
    <row r="15" spans="1:5" s="100" customFormat="1" ht="21.75" customHeight="1">
      <c r="A15" s="118" t="s">
        <v>30</v>
      </c>
      <c r="B15" s="97" t="s">
        <v>15</v>
      </c>
      <c r="C15" s="98">
        <f>C16</f>
        <v>33730</v>
      </c>
      <c r="D15" s="98">
        <f>D16</f>
        <v>36161.9</v>
      </c>
      <c r="E15" s="99">
        <f t="shared" si="0"/>
        <v>107.2</v>
      </c>
    </row>
    <row r="16" spans="1:5" s="12" customFormat="1" ht="17.25" customHeight="1">
      <c r="A16" s="119" t="s">
        <v>111</v>
      </c>
      <c r="B16" s="89" t="s">
        <v>102</v>
      </c>
      <c r="C16" s="91">
        <v>33730</v>
      </c>
      <c r="D16" s="94">
        <v>36161.9</v>
      </c>
      <c r="E16" s="95">
        <f t="shared" si="0"/>
        <v>107.2</v>
      </c>
    </row>
    <row r="17" spans="1:5" s="100" customFormat="1" ht="27" customHeight="1">
      <c r="A17" s="118" t="s">
        <v>113</v>
      </c>
      <c r="B17" s="97" t="s">
        <v>70</v>
      </c>
      <c r="C17" s="98">
        <f>C18</f>
        <v>2</v>
      </c>
      <c r="D17" s="98">
        <f>D18</f>
        <v>0</v>
      </c>
      <c r="E17" s="99">
        <f t="shared" si="0"/>
        <v>0</v>
      </c>
    </row>
    <row r="18" spans="1:5" s="12" customFormat="1" ht="18.75" customHeight="1">
      <c r="A18" s="119" t="s">
        <v>112</v>
      </c>
      <c r="B18" s="89" t="s">
        <v>71</v>
      </c>
      <c r="C18" s="115">
        <v>2</v>
      </c>
      <c r="D18" s="114">
        <v>0</v>
      </c>
      <c r="E18" s="95">
        <f t="shared" si="0"/>
        <v>0</v>
      </c>
    </row>
    <row r="19" spans="1:5" s="103" customFormat="1" ht="17.25" customHeight="1">
      <c r="A19" s="118" t="s">
        <v>114</v>
      </c>
      <c r="B19" s="101" t="s">
        <v>105</v>
      </c>
      <c r="C19" s="102">
        <f>C20</f>
        <v>539</v>
      </c>
      <c r="D19" s="102">
        <f>D20</f>
        <v>538.5</v>
      </c>
      <c r="E19" s="99">
        <f t="shared" si="0"/>
        <v>99.9</v>
      </c>
    </row>
    <row r="20" spans="1:5" s="11" customFormat="1" ht="15.75">
      <c r="A20" s="119" t="s">
        <v>115</v>
      </c>
      <c r="B20" s="90" t="s">
        <v>106</v>
      </c>
      <c r="C20" s="92">
        <v>539</v>
      </c>
      <c r="D20" s="94">
        <v>538.5</v>
      </c>
      <c r="E20" s="95">
        <f>ROUND(D21/C21*100,1)</f>
        <v>99.7</v>
      </c>
    </row>
    <row r="21" spans="1:5" s="11" customFormat="1" ht="15.75">
      <c r="A21" s="118" t="s">
        <v>116</v>
      </c>
      <c r="B21" s="101" t="s">
        <v>109</v>
      </c>
      <c r="C21" s="122">
        <f>C22</f>
        <v>122</v>
      </c>
      <c r="D21" s="123">
        <f>D22</f>
        <v>121.6</v>
      </c>
      <c r="E21" s="124">
        <f>ROUND(D22/C22*100,1)</f>
        <v>99.7</v>
      </c>
    </row>
    <row r="22" spans="1:5" s="11" customFormat="1" ht="94.5">
      <c r="A22" s="119" t="s">
        <v>117</v>
      </c>
      <c r="B22" s="90" t="s">
        <v>110</v>
      </c>
      <c r="C22" s="92">
        <v>122</v>
      </c>
      <c r="D22" s="121">
        <v>121.6</v>
      </c>
      <c r="E22" s="95">
        <f t="shared" si="0"/>
        <v>99.7</v>
      </c>
    </row>
    <row r="23" spans="1:5" s="100" customFormat="1" ht="17.25" customHeight="1">
      <c r="A23" s="118" t="s">
        <v>118</v>
      </c>
      <c r="B23" s="97" t="s">
        <v>32</v>
      </c>
      <c r="C23" s="98">
        <f>C24+C25</f>
        <v>1435</v>
      </c>
      <c r="D23" s="98">
        <f>D24+D25</f>
        <v>2047.8</v>
      </c>
      <c r="E23" s="99">
        <f t="shared" si="0"/>
        <v>142.7</v>
      </c>
    </row>
    <row r="24" spans="1:5" s="12" customFormat="1" ht="48" customHeight="1">
      <c r="A24" s="119" t="s">
        <v>35</v>
      </c>
      <c r="B24" s="89" t="s">
        <v>81</v>
      </c>
      <c r="C24" s="91">
        <v>260</v>
      </c>
      <c r="D24" s="114">
        <v>359.7</v>
      </c>
      <c r="E24" s="95">
        <f t="shared" si="0"/>
        <v>138.3</v>
      </c>
    </row>
    <row r="25" spans="1:5" s="12" customFormat="1" ht="30.75" customHeight="1">
      <c r="A25" s="119" t="s">
        <v>119</v>
      </c>
      <c r="B25" s="89" t="s">
        <v>37</v>
      </c>
      <c r="C25" s="91">
        <v>1175</v>
      </c>
      <c r="D25" s="114">
        <v>1688.1</v>
      </c>
      <c r="E25" s="95">
        <f t="shared" si="0"/>
        <v>143.7</v>
      </c>
    </row>
    <row r="26" spans="1:5" s="100" customFormat="1" ht="20.25" customHeight="1">
      <c r="A26" s="118" t="s">
        <v>120</v>
      </c>
      <c r="B26" s="109" t="s">
        <v>67</v>
      </c>
      <c r="C26" s="104">
        <f>C27</f>
        <v>15114.6</v>
      </c>
      <c r="D26" s="104">
        <f>D27</f>
        <v>13950.6</v>
      </c>
      <c r="E26" s="99">
        <f t="shared" si="0"/>
        <v>92.3</v>
      </c>
    </row>
    <row r="27" spans="1:5" s="100" customFormat="1" ht="31.5" customHeight="1">
      <c r="A27" s="118" t="s">
        <v>66</v>
      </c>
      <c r="B27" s="97" t="s">
        <v>54</v>
      </c>
      <c r="C27" s="98">
        <f>C28</f>
        <v>15114.6</v>
      </c>
      <c r="D27" s="98">
        <f>D28</f>
        <v>13950.6</v>
      </c>
      <c r="E27" s="99">
        <f t="shared" si="0"/>
        <v>92.3</v>
      </c>
    </row>
    <row r="28" spans="1:5" s="12" customFormat="1" ht="31.5" customHeight="1">
      <c r="A28" s="119" t="s">
        <v>121</v>
      </c>
      <c r="B28" s="89" t="s">
        <v>91</v>
      </c>
      <c r="C28" s="93">
        <v>15114.6</v>
      </c>
      <c r="D28" s="94">
        <v>13950.6</v>
      </c>
      <c r="E28" s="95">
        <f t="shared" si="0"/>
        <v>92.3</v>
      </c>
    </row>
    <row r="29" spans="1:5" s="22" customFormat="1" ht="18.75">
      <c r="A29" s="120"/>
      <c r="B29" s="110" t="s">
        <v>22</v>
      </c>
      <c r="C29" s="111">
        <f>C11+C26</f>
        <v>110642.6</v>
      </c>
      <c r="D29" s="112">
        <f>D11+D26</f>
        <v>112094.20000000003</v>
      </c>
      <c r="E29" s="113">
        <f t="shared" si="0"/>
        <v>101.3</v>
      </c>
    </row>
  </sheetData>
  <printOptions horizontalCentered="1"/>
  <pageMargins left="0.35433070866141736" right="0.31496062992125984" top="0.4330708661417323" bottom="0.35433070866141736" header="0.393700787401574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goryachkina</cp:lastModifiedBy>
  <cp:lastPrinted>2014-04-25T10:49:44Z</cp:lastPrinted>
  <dcterms:created xsi:type="dcterms:W3CDTF">1996-10-08T23:32:33Z</dcterms:created>
  <dcterms:modified xsi:type="dcterms:W3CDTF">2014-05-06T10:28:03Z</dcterms:modified>
  <cp:category/>
  <cp:version/>
  <cp:contentType/>
  <cp:contentStatus/>
</cp:coreProperties>
</file>