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Лист1!$A$1:$J$64</definedName>
  </definedNames>
  <calcPr calcId="124519"/>
</workbook>
</file>

<file path=xl/calcChain.xml><?xml version="1.0" encoding="utf-8"?>
<calcChain xmlns="http://schemas.openxmlformats.org/spreadsheetml/2006/main">
  <c r="D7" i="1"/>
  <c r="I44"/>
  <c r="G43"/>
  <c r="E43"/>
  <c r="I63"/>
  <c r="I58"/>
  <c r="I59"/>
  <c r="I60"/>
  <c r="I61"/>
  <c r="I62"/>
  <c r="I57"/>
  <c r="I55"/>
  <c r="I53"/>
  <c r="I52"/>
  <c r="I50"/>
  <c r="I47"/>
  <c r="H36"/>
  <c r="H35"/>
  <c r="H33"/>
  <c r="H30"/>
  <c r="H28"/>
  <c r="H25"/>
  <c r="H22"/>
  <c r="H19"/>
  <c r="F7"/>
  <c r="F16"/>
  <c r="D16"/>
  <c r="D15" s="1"/>
  <c r="D6" s="1"/>
  <c r="D8" s="1"/>
  <c r="I43" l="1"/>
  <c r="H16"/>
  <c r="H7"/>
  <c r="F15"/>
  <c r="H15" s="1"/>
  <c r="F6" l="1"/>
  <c r="F8" s="1"/>
  <c r="H6" l="1"/>
</calcChain>
</file>

<file path=xl/sharedStrings.xml><?xml version="1.0" encoding="utf-8"?>
<sst xmlns="http://schemas.openxmlformats.org/spreadsheetml/2006/main" count="95" uniqueCount="77">
  <si>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</si>
  <si>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</si>
  <si>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</si>
  <si>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</si>
  <si>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</si>
  <si>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</si>
  <si>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</si>
  <si>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</si>
  <si>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</si>
  <si>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</si>
  <si>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</si>
  <si>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</si>
  <si>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</si>
  <si>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</si>
  <si>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</si>
  <si>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</si>
  <si>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</si>
  <si>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</si>
  <si>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</si>
  <si>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</si>
  <si>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</si>
  <si>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</si>
  <si>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</si>
  <si>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</si>
  <si>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</si>
  <si>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</si>
  <si>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</si>
  <si>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 xml:space="preserve">Налог на имущество </t>
  </si>
  <si>
    <t>физических лиц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</si>
  <si>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</si>
  <si>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</si>
  <si>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</si>
  <si>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</si>
  <si>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</si>
  <si>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Прочие неналоговые доходы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</si>
  <si>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</si>
  <si>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</si>
  <si>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</si>
  <si>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</si>
  <si>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</si>
  <si>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</si>
  <si>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</si>
  <si>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</si>
  <si>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</si>
  <si>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</si>
  <si>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</si>
  <si>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</si>
  <si>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</si>
  <si>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</si>
  <si>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</si>
  <si>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</si>
  <si>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</si>
  <si>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</si>
  <si>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</si>
  <si>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</si>
  <si>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</si>
  <si>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</si>
  <si>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</si>
  <si>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</si>
  <si>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</si>
  <si>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</si>
  <si>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</si>
  <si>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</si>
  <si>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</si>
  <si>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</si>
  <si>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</si>
  <si>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</si>
  <si>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</si>
  <si>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</si>
  <si>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</si>
  <si>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</si>
  <si>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</si>
  <si>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</si>
  <si>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</si>
  <si>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января 2017 года</t>
  </si>
  <si>
    <t>Исполнение доходной части бюджета МО Юнтолово по состоянию на 1 января 2017 г.</t>
  </si>
  <si>
    <t>Исполнение расходов бюджета МО Юнтолово по состоянию на 1 января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</si>
</sst>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showWhiteSpace="0" workbookViewId="0">
      <selection activeCell="H28" sqref="H28:I29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74</v>
      </c>
      <c r="B2" s="17"/>
      <c r="C2" s="17"/>
      <c r="D2" s="17"/>
      <c r="E2" s="17"/>
      <c r="F2" s="17"/>
      <c r="G2" s="17"/>
      <c r="H2" s="17"/>
      <c r="I2" s="17"/>
    </row>
    <row r="3" spans="1:9">
      <c r="A3" s="25" t="s">
        <v>1</v>
      </c>
      <c r="B3" s="56"/>
      <c r="C3" s="41"/>
      <c r="D3" s="25" t="s">
        <v>2</v>
      </c>
      <c r="E3" s="41"/>
      <c r="F3" s="25" t="s">
        <v>4</v>
      </c>
      <c r="G3" s="41"/>
      <c r="H3" s="25" t="s">
        <v>7</v>
      </c>
      <c r="I3" s="41"/>
    </row>
    <row r="4" spans="1:9">
      <c r="A4" s="1"/>
      <c r="B4" s="2"/>
      <c r="C4" s="3"/>
      <c r="D4" s="40" t="s">
        <v>3</v>
      </c>
      <c r="E4" s="57"/>
      <c r="F4" s="40" t="s">
        <v>5</v>
      </c>
      <c r="G4" s="57"/>
      <c r="H4" s="40" t="s">
        <v>8</v>
      </c>
      <c r="I4" s="57"/>
    </row>
    <row r="5" spans="1:9">
      <c r="A5" s="4"/>
      <c r="B5" s="5"/>
      <c r="C5" s="6"/>
      <c r="D5" s="20" t="s">
        <v>6</v>
      </c>
      <c r="E5" s="59"/>
      <c r="F5" s="20" t="s">
        <v>6</v>
      </c>
      <c r="G5" s="59"/>
      <c r="H5" s="20" t="s">
        <v>9</v>
      </c>
      <c r="I5" s="59"/>
    </row>
    <row r="6" spans="1:9">
      <c r="A6" s="70" t="s">
        <v>10</v>
      </c>
      <c r="B6" s="71"/>
      <c r="C6" s="72"/>
      <c r="D6" s="73">
        <f>D15</f>
        <v>126255.9</v>
      </c>
      <c r="E6" s="74"/>
      <c r="F6" s="73">
        <f>F15</f>
        <v>132446.20000000001</v>
      </c>
      <c r="G6" s="74"/>
      <c r="H6" s="73">
        <f>F6/D6*100</f>
        <v>104.90297879148621</v>
      </c>
      <c r="I6" s="75"/>
    </row>
    <row r="7" spans="1:9">
      <c r="A7" s="70" t="s">
        <v>11</v>
      </c>
      <c r="B7" s="71"/>
      <c r="C7" s="72"/>
      <c r="D7" s="73">
        <f>E43</f>
        <v>123130.89999999998</v>
      </c>
      <c r="E7" s="74"/>
      <c r="F7" s="73">
        <f>SUM(G44:H64)</f>
        <v>122922.6</v>
      </c>
      <c r="G7" s="74"/>
      <c r="H7" s="73">
        <f>F7/D7*100</f>
        <v>99.830830441424553</v>
      </c>
      <c r="I7" s="75"/>
    </row>
    <row r="8" spans="1:9">
      <c r="A8" s="70" t="s">
        <v>12</v>
      </c>
      <c r="B8" s="71"/>
      <c r="C8" s="72"/>
      <c r="D8" s="73">
        <f>D6-D7</f>
        <v>3125.0000000000146</v>
      </c>
      <c r="E8" s="74"/>
      <c r="F8" s="73">
        <f>F6-F7</f>
        <v>9523.6000000000058</v>
      </c>
      <c r="G8" s="74"/>
      <c r="H8" s="76"/>
      <c r="I8" s="74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17" t="s">
        <v>75</v>
      </c>
      <c r="B10" s="17"/>
      <c r="C10" s="17"/>
      <c r="D10" s="17"/>
      <c r="E10" s="17"/>
      <c r="F10" s="17"/>
      <c r="G10" s="17"/>
      <c r="H10" s="17"/>
      <c r="I10" s="17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5"/>
      <c r="B12" s="56"/>
      <c r="C12" s="41"/>
      <c r="D12" s="25" t="s">
        <v>13</v>
      </c>
      <c r="E12" s="41"/>
      <c r="F12" s="25" t="s">
        <v>4</v>
      </c>
      <c r="G12" s="41"/>
      <c r="H12" s="25" t="s">
        <v>7</v>
      </c>
      <c r="I12" s="41"/>
    </row>
    <row r="13" spans="1:9">
      <c r="A13" s="40"/>
      <c r="B13" s="37"/>
      <c r="C13" s="57"/>
      <c r="D13" s="40" t="s">
        <v>3</v>
      </c>
      <c r="E13" s="57"/>
      <c r="F13" s="40" t="s">
        <v>5</v>
      </c>
      <c r="G13" s="57"/>
      <c r="H13" s="40" t="s">
        <v>14</v>
      </c>
      <c r="I13" s="57"/>
    </row>
    <row r="14" spans="1:9">
      <c r="A14" s="20"/>
      <c r="B14" s="58"/>
      <c r="C14" s="59"/>
      <c r="D14" s="20" t="s">
        <v>6</v>
      </c>
      <c r="E14" s="59"/>
      <c r="F14" s="20" t="s">
        <v>6</v>
      </c>
      <c r="G14" s="59"/>
      <c r="H14" s="20" t="s">
        <v>9</v>
      </c>
      <c r="I14" s="59"/>
    </row>
    <row r="15" spans="1:9">
      <c r="A15" s="60" t="s">
        <v>73</v>
      </c>
      <c r="B15" s="61"/>
      <c r="C15" s="62"/>
      <c r="D15" s="66">
        <f>D16+D36</f>
        <v>126255.9</v>
      </c>
      <c r="E15" s="66"/>
      <c r="F15" s="66">
        <f>F16+F36</f>
        <v>132446.20000000001</v>
      </c>
      <c r="G15" s="66"/>
      <c r="H15" s="66">
        <f>F15/D15*100</f>
        <v>104.90297879148621</v>
      </c>
      <c r="I15" s="66"/>
    </row>
    <row r="16" spans="1:9">
      <c r="A16" s="63" t="s">
        <v>15</v>
      </c>
      <c r="B16" s="64"/>
      <c r="C16" s="65"/>
      <c r="D16" s="29">
        <f>SUM(D19:E35)</f>
        <v>106526.09999999999</v>
      </c>
      <c r="E16" s="29"/>
      <c r="F16" s="29">
        <f>SUM(F19:G35)</f>
        <v>112728.3</v>
      </c>
      <c r="G16" s="29"/>
      <c r="H16" s="29">
        <f>F16/D16*100</f>
        <v>105.82223511421145</v>
      </c>
      <c r="I16" s="29"/>
    </row>
    <row r="17" spans="1:9" ht="12" customHeight="1">
      <c r="A17" s="67" t="s">
        <v>16</v>
      </c>
      <c r="B17" s="68"/>
      <c r="C17" s="69"/>
      <c r="D17" s="29"/>
      <c r="E17" s="29"/>
      <c r="F17" s="29"/>
      <c r="G17" s="29"/>
      <c r="H17" s="29"/>
      <c r="I17" s="29"/>
    </row>
    <row r="18" spans="1:9" ht="13.5" customHeight="1">
      <c r="A18" s="33" t="s">
        <v>17</v>
      </c>
      <c r="B18" s="34"/>
      <c r="C18" s="35"/>
      <c r="D18" s="29"/>
      <c r="E18" s="29"/>
      <c r="F18" s="29"/>
      <c r="G18" s="29"/>
      <c r="H18" s="29"/>
      <c r="I18" s="29"/>
    </row>
    <row r="19" spans="1:9">
      <c r="A19" s="30" t="s">
        <v>18</v>
      </c>
      <c r="B19" s="31"/>
      <c r="C19" s="32"/>
      <c r="D19" s="29">
        <v>45600</v>
      </c>
      <c r="E19" s="29"/>
      <c r="F19" s="29">
        <v>48515.4</v>
      </c>
      <c r="G19" s="29"/>
      <c r="H19" s="29">
        <f>F19/D19*100</f>
        <v>106.39342105263158</v>
      </c>
      <c r="I19" s="29"/>
    </row>
    <row r="20" spans="1:9">
      <c r="A20" s="42" t="s">
        <v>19</v>
      </c>
      <c r="B20" s="43"/>
      <c r="C20" s="44"/>
      <c r="D20" s="29"/>
      <c r="E20" s="29"/>
      <c r="F20" s="29"/>
      <c r="G20" s="29"/>
      <c r="H20" s="29"/>
      <c r="I20" s="29"/>
    </row>
    <row r="21" spans="1:9">
      <c r="A21" s="33" t="s">
        <v>20</v>
      </c>
      <c r="B21" s="34"/>
      <c r="C21" s="35"/>
      <c r="D21" s="29"/>
      <c r="E21" s="29"/>
      <c r="F21" s="29"/>
      <c r="G21" s="29"/>
      <c r="H21" s="29"/>
      <c r="I21" s="29"/>
    </row>
    <row r="22" spans="1:9">
      <c r="A22" s="30" t="s">
        <v>21</v>
      </c>
      <c r="B22" s="31"/>
      <c r="C22" s="32"/>
      <c r="D22" s="29">
        <v>9002</v>
      </c>
      <c r="E22" s="29"/>
      <c r="F22" s="29">
        <v>9018.2000000000007</v>
      </c>
      <c r="G22" s="29"/>
      <c r="H22" s="29">
        <f>F22/D22*100</f>
        <v>100.17996000888691</v>
      </c>
      <c r="I22" s="29"/>
    </row>
    <row r="23" spans="1:9">
      <c r="A23" s="42" t="s">
        <v>22</v>
      </c>
      <c r="B23" s="43"/>
      <c r="C23" s="44"/>
      <c r="D23" s="29"/>
      <c r="E23" s="29"/>
      <c r="F23" s="29"/>
      <c r="G23" s="29"/>
      <c r="H23" s="29"/>
      <c r="I23" s="29"/>
    </row>
    <row r="24" spans="1:9">
      <c r="A24" s="33" t="s">
        <v>23</v>
      </c>
      <c r="B24" s="34"/>
      <c r="C24" s="35"/>
      <c r="D24" s="29"/>
      <c r="E24" s="29"/>
      <c r="F24" s="29"/>
      <c r="G24" s="29"/>
      <c r="H24" s="29"/>
      <c r="I24" s="29"/>
    </row>
    <row r="25" spans="1:9">
      <c r="A25" s="45" t="s">
        <v>24</v>
      </c>
      <c r="B25" s="46"/>
      <c r="C25" s="47"/>
      <c r="D25" s="50">
        <v>800</v>
      </c>
      <c r="E25" s="51"/>
      <c r="F25" s="29">
        <v>997</v>
      </c>
      <c r="G25" s="29"/>
      <c r="H25" s="29">
        <f>F25/D25*100</f>
        <v>124.62500000000001</v>
      </c>
      <c r="I25" s="29"/>
    </row>
    <row r="26" spans="1:9">
      <c r="A26" s="48" t="s">
        <v>25</v>
      </c>
      <c r="B26" s="48"/>
      <c r="C26" s="48"/>
      <c r="D26" s="52"/>
      <c r="E26" s="53"/>
      <c r="F26" s="29"/>
      <c r="G26" s="29"/>
      <c r="H26" s="29"/>
      <c r="I26" s="29"/>
    </row>
    <row r="27" spans="1:9">
      <c r="A27" s="49" t="s">
        <v>26</v>
      </c>
      <c r="B27" s="49"/>
      <c r="C27" s="49"/>
      <c r="D27" s="54"/>
      <c r="E27" s="55"/>
      <c r="F27" s="29"/>
      <c r="G27" s="29"/>
      <c r="H27" s="29"/>
      <c r="I27" s="29"/>
    </row>
    <row r="28" spans="1:9">
      <c r="A28" s="30" t="s">
        <v>27</v>
      </c>
      <c r="B28" s="31"/>
      <c r="C28" s="32"/>
      <c r="D28" s="29">
        <v>48900</v>
      </c>
      <c r="E28" s="29"/>
      <c r="F28" s="29">
        <v>51148.4</v>
      </c>
      <c r="G28" s="29"/>
      <c r="H28" s="29">
        <f>F28/D28*100</f>
        <v>104.59795501022495</v>
      </c>
      <c r="I28" s="29"/>
    </row>
    <row r="29" spans="1:9">
      <c r="A29" s="33" t="s">
        <v>28</v>
      </c>
      <c r="B29" s="34"/>
      <c r="C29" s="35"/>
      <c r="D29" s="29"/>
      <c r="E29" s="29"/>
      <c r="F29" s="29"/>
      <c r="G29" s="29"/>
      <c r="H29" s="29"/>
      <c r="I29" s="29"/>
    </row>
    <row r="30" spans="1:9">
      <c r="A30" s="30" t="s">
        <v>29</v>
      </c>
      <c r="B30" s="31"/>
      <c r="C30" s="32"/>
      <c r="D30" s="29">
        <v>207.7</v>
      </c>
      <c r="E30" s="29"/>
      <c r="F30" s="29">
        <v>336.5</v>
      </c>
      <c r="G30" s="29"/>
      <c r="H30" s="29">
        <f>F30/D30*100</f>
        <v>162.01251805488687</v>
      </c>
      <c r="I30" s="29"/>
    </row>
    <row r="31" spans="1:9">
      <c r="A31" s="42" t="s">
        <v>30</v>
      </c>
      <c r="B31" s="43"/>
      <c r="C31" s="44"/>
      <c r="D31" s="29"/>
      <c r="E31" s="29"/>
      <c r="F31" s="29"/>
      <c r="G31" s="29"/>
      <c r="H31" s="29"/>
      <c r="I31" s="29"/>
    </row>
    <row r="32" spans="1:9">
      <c r="A32" s="33" t="s">
        <v>31</v>
      </c>
      <c r="B32" s="34"/>
      <c r="C32" s="35"/>
      <c r="D32" s="29"/>
      <c r="E32" s="29"/>
      <c r="F32" s="29"/>
      <c r="G32" s="29"/>
      <c r="H32" s="29"/>
      <c r="I32" s="29"/>
    </row>
    <row r="33" spans="1:10">
      <c r="A33" s="30" t="s">
        <v>32</v>
      </c>
      <c r="B33" s="31"/>
      <c r="C33" s="32"/>
      <c r="D33" s="29">
        <v>1703.4</v>
      </c>
      <c r="E33" s="29"/>
      <c r="F33" s="29">
        <v>2400</v>
      </c>
      <c r="G33" s="29"/>
      <c r="H33" s="29">
        <f>F33/D33*100</f>
        <v>140.89468122578373</v>
      </c>
      <c r="I33" s="29"/>
    </row>
    <row r="34" spans="1:10">
      <c r="A34" s="33" t="s">
        <v>33</v>
      </c>
      <c r="B34" s="34"/>
      <c r="C34" s="35"/>
      <c r="D34" s="29"/>
      <c r="E34" s="29"/>
      <c r="F34" s="29"/>
      <c r="G34" s="29"/>
      <c r="H34" s="29"/>
      <c r="I34" s="29"/>
    </row>
    <row r="35" spans="1:10">
      <c r="A35" s="36" t="s">
        <v>34</v>
      </c>
      <c r="B35" s="36"/>
      <c r="C35" s="36"/>
      <c r="D35" s="29">
        <v>313</v>
      </c>
      <c r="E35" s="29"/>
      <c r="F35" s="29">
        <v>312.8</v>
      </c>
      <c r="G35" s="29"/>
      <c r="H35" s="29">
        <f>F35/D35*100</f>
        <v>99.936102236421732</v>
      </c>
      <c r="I35" s="29"/>
    </row>
    <row r="36" spans="1:10">
      <c r="A36" s="26" t="s">
        <v>35</v>
      </c>
      <c r="B36" s="27"/>
      <c r="C36" s="28"/>
      <c r="D36" s="29">
        <v>19729.8</v>
      </c>
      <c r="E36" s="29"/>
      <c r="F36" s="29">
        <v>19717.900000000001</v>
      </c>
      <c r="G36" s="29"/>
      <c r="H36" s="29">
        <f>F36/D36*100</f>
        <v>99.93968514632688</v>
      </c>
      <c r="I36" s="29"/>
    </row>
    <row r="37" spans="1:10">
      <c r="A37" s="11"/>
      <c r="B37" s="11"/>
      <c r="C37" s="11"/>
      <c r="D37" s="12"/>
      <c r="E37" s="12"/>
      <c r="F37" s="12"/>
      <c r="G37" s="12"/>
      <c r="H37" s="13"/>
      <c r="I37" s="13"/>
    </row>
    <row r="38" spans="1:10">
      <c r="A38" s="17" t="s">
        <v>76</v>
      </c>
      <c r="B38" s="17"/>
      <c r="C38" s="17"/>
      <c r="D38" s="17"/>
      <c r="E38" s="17"/>
      <c r="F38" s="17"/>
      <c r="G38" s="17"/>
      <c r="H38" s="17"/>
      <c r="I38" s="17"/>
    </row>
    <row r="39" spans="1:10">
      <c r="A39" s="8"/>
      <c r="B39" s="8"/>
      <c r="C39" s="8"/>
      <c r="D39" s="8"/>
      <c r="E39" s="8"/>
      <c r="F39" s="8"/>
      <c r="G39" s="8"/>
      <c r="H39" s="8"/>
      <c r="I39" s="8"/>
    </row>
    <row r="40" spans="1:10">
      <c r="A40" s="15"/>
      <c r="B40" s="23" t="s">
        <v>50</v>
      </c>
      <c r="C40" s="23"/>
      <c r="D40" s="24"/>
      <c r="E40" s="25" t="s">
        <v>13</v>
      </c>
      <c r="F40" s="24"/>
      <c r="G40" s="25" t="s">
        <v>4</v>
      </c>
      <c r="H40" s="23"/>
      <c r="I40" s="25" t="s">
        <v>7</v>
      </c>
      <c r="J40" s="41"/>
    </row>
    <row r="41" spans="1:10">
      <c r="A41" s="14"/>
      <c r="B41" s="37" t="s">
        <v>51</v>
      </c>
      <c r="C41" s="38"/>
      <c r="D41" s="39"/>
      <c r="E41" s="40" t="s">
        <v>3</v>
      </c>
      <c r="F41" s="39"/>
      <c r="G41" s="40" t="s">
        <v>5</v>
      </c>
      <c r="H41" s="38"/>
      <c r="I41" s="40" t="s">
        <v>8</v>
      </c>
      <c r="J41" s="57"/>
    </row>
    <row r="42" spans="1:10">
      <c r="A42" s="16" t="s">
        <v>36</v>
      </c>
      <c r="B42" s="18"/>
      <c r="C42" s="18"/>
      <c r="D42" s="19"/>
      <c r="E42" s="20" t="s">
        <v>6</v>
      </c>
      <c r="F42" s="21"/>
      <c r="G42" s="20" t="s">
        <v>6</v>
      </c>
      <c r="H42" s="22"/>
      <c r="I42" s="20" t="s">
        <v>9</v>
      </c>
      <c r="J42" s="59"/>
    </row>
    <row r="43" spans="1:10">
      <c r="A43" s="60" t="s">
        <v>72</v>
      </c>
      <c r="B43" s="61"/>
      <c r="C43" s="61"/>
      <c r="D43" s="62"/>
      <c r="E43" s="86">
        <f t="shared" ref="E43" si="0">SUM(E44:F64)</f>
        <v>123130.89999999998</v>
      </c>
      <c r="F43" s="62"/>
      <c r="G43" s="86">
        <f t="shared" ref="G43" si="1">SUM(G44:H64)</f>
        <v>122922.6</v>
      </c>
      <c r="H43" s="62"/>
      <c r="I43" s="60">
        <f>ROUND(G43/E43*100,1)</f>
        <v>99.8</v>
      </c>
      <c r="J43" s="62"/>
    </row>
    <row r="44" spans="1:10">
      <c r="A44" s="94" t="s">
        <v>37</v>
      </c>
      <c r="B44" s="83" t="s">
        <v>52</v>
      </c>
      <c r="C44" s="84"/>
      <c r="D44" s="85"/>
      <c r="E44" s="50">
        <v>1139.5</v>
      </c>
      <c r="F44" s="51"/>
      <c r="G44" s="50">
        <v>1139.4000000000001</v>
      </c>
      <c r="H44" s="51"/>
      <c r="I44" s="77">
        <f>G44/E44*100</f>
        <v>99.991224221149636</v>
      </c>
      <c r="J44" s="78"/>
    </row>
    <row r="45" spans="1:10">
      <c r="A45" s="95"/>
      <c r="B45" s="89" t="s">
        <v>53</v>
      </c>
      <c r="C45" s="90"/>
      <c r="D45" s="91"/>
      <c r="E45" s="52"/>
      <c r="F45" s="53"/>
      <c r="G45" s="52"/>
      <c r="H45" s="53"/>
      <c r="I45" s="79"/>
      <c r="J45" s="80"/>
    </row>
    <row r="46" spans="1:10">
      <c r="A46" s="96"/>
      <c r="B46" s="89" t="s">
        <v>54</v>
      </c>
      <c r="C46" s="90"/>
      <c r="D46" s="91"/>
      <c r="E46" s="54"/>
      <c r="F46" s="55"/>
      <c r="G46" s="54"/>
      <c r="H46" s="55"/>
      <c r="I46" s="81"/>
      <c r="J46" s="82"/>
    </row>
    <row r="47" spans="1:10">
      <c r="A47" s="94" t="s">
        <v>38</v>
      </c>
      <c r="B47" s="83" t="s">
        <v>55</v>
      </c>
      <c r="C47" s="84"/>
      <c r="D47" s="85"/>
      <c r="E47" s="97">
        <v>3402.6</v>
      </c>
      <c r="F47" s="51"/>
      <c r="G47" s="50">
        <v>3401.7</v>
      </c>
      <c r="H47" s="51"/>
      <c r="I47" s="77">
        <f>G47/E47*100</f>
        <v>99.973549638511727</v>
      </c>
      <c r="J47" s="78"/>
    </row>
    <row r="48" spans="1:10">
      <c r="A48" s="95"/>
      <c r="B48" s="89" t="s">
        <v>56</v>
      </c>
      <c r="C48" s="90"/>
      <c r="D48" s="91"/>
      <c r="E48" s="98"/>
      <c r="F48" s="53"/>
      <c r="G48" s="52"/>
      <c r="H48" s="53"/>
      <c r="I48" s="79"/>
      <c r="J48" s="80"/>
    </row>
    <row r="49" spans="1:10">
      <c r="A49" s="96"/>
      <c r="B49" s="89" t="s">
        <v>54</v>
      </c>
      <c r="C49" s="90"/>
      <c r="D49" s="91"/>
      <c r="E49" s="99"/>
      <c r="F49" s="55"/>
      <c r="G49" s="54"/>
      <c r="H49" s="55"/>
      <c r="I49" s="81"/>
      <c r="J49" s="82"/>
    </row>
    <row r="50" spans="1:10">
      <c r="A50" s="94" t="s">
        <v>39</v>
      </c>
      <c r="B50" s="83" t="s">
        <v>57</v>
      </c>
      <c r="C50" s="84"/>
      <c r="D50" s="85"/>
      <c r="E50" s="50">
        <v>24708.5</v>
      </c>
      <c r="F50" s="51"/>
      <c r="G50" s="50">
        <v>24675</v>
      </c>
      <c r="H50" s="51"/>
      <c r="I50" s="50">
        <f>G50/E50*100</f>
        <v>99.864419127021065</v>
      </c>
      <c r="J50" s="51"/>
    </row>
    <row r="51" spans="1:10">
      <c r="A51" s="96"/>
      <c r="B51" s="100" t="s">
        <v>58</v>
      </c>
      <c r="C51" s="101"/>
      <c r="D51" s="102"/>
      <c r="E51" s="54"/>
      <c r="F51" s="55"/>
      <c r="G51" s="54"/>
      <c r="H51" s="55"/>
      <c r="I51" s="54"/>
      <c r="J51" s="55"/>
    </row>
    <row r="52" spans="1:10">
      <c r="A52" s="9" t="s">
        <v>40</v>
      </c>
      <c r="B52" s="83" t="s">
        <v>59</v>
      </c>
      <c r="C52" s="84"/>
      <c r="D52" s="85"/>
      <c r="E52" s="29">
        <v>60</v>
      </c>
      <c r="F52" s="29"/>
      <c r="G52" s="29">
        <v>0</v>
      </c>
      <c r="H52" s="73"/>
      <c r="I52" s="29">
        <f>G52/E52*100</f>
        <v>0</v>
      </c>
      <c r="J52" s="29"/>
    </row>
    <row r="53" spans="1:10">
      <c r="A53" s="87" t="s">
        <v>41</v>
      </c>
      <c r="B53" s="83" t="s">
        <v>60</v>
      </c>
      <c r="C53" s="84"/>
      <c r="D53" s="85"/>
      <c r="E53" s="50">
        <v>346</v>
      </c>
      <c r="F53" s="51"/>
      <c r="G53" s="50">
        <v>344.6</v>
      </c>
      <c r="H53" s="51"/>
      <c r="I53" s="50">
        <f>G53/E53*100</f>
        <v>99.595375722543352</v>
      </c>
      <c r="J53" s="51"/>
    </row>
    <row r="54" spans="1:10">
      <c r="A54" s="88"/>
      <c r="B54" s="89" t="s">
        <v>61</v>
      </c>
      <c r="C54" s="90"/>
      <c r="D54" s="91"/>
      <c r="E54" s="54"/>
      <c r="F54" s="55"/>
      <c r="G54" s="54"/>
      <c r="H54" s="55"/>
      <c r="I54" s="54"/>
      <c r="J54" s="55"/>
    </row>
    <row r="55" spans="1:10">
      <c r="A55" s="94" t="s">
        <v>42</v>
      </c>
      <c r="B55" s="83" t="s">
        <v>62</v>
      </c>
      <c r="C55" s="84"/>
      <c r="D55" s="85"/>
      <c r="E55" s="50">
        <v>71</v>
      </c>
      <c r="F55" s="51"/>
      <c r="G55" s="50">
        <v>70.8</v>
      </c>
      <c r="H55" s="51"/>
      <c r="I55" s="50">
        <f>G55/E55*100</f>
        <v>99.718309859154928</v>
      </c>
      <c r="J55" s="51"/>
    </row>
    <row r="56" spans="1:10">
      <c r="A56" s="96"/>
      <c r="B56" s="100" t="s">
        <v>63</v>
      </c>
      <c r="C56" s="101"/>
      <c r="D56" s="102"/>
      <c r="E56" s="54"/>
      <c r="F56" s="55"/>
      <c r="G56" s="54"/>
      <c r="H56" s="55"/>
      <c r="I56" s="54"/>
      <c r="J56" s="55"/>
    </row>
    <row r="57" spans="1:10">
      <c r="A57" s="9" t="s">
        <v>43</v>
      </c>
      <c r="B57" s="103" t="s">
        <v>64</v>
      </c>
      <c r="C57" s="103"/>
      <c r="D57" s="103"/>
      <c r="E57" s="29">
        <v>9</v>
      </c>
      <c r="F57" s="29"/>
      <c r="G57" s="29">
        <v>9</v>
      </c>
      <c r="H57" s="73"/>
      <c r="I57" s="29">
        <f>G57/E57*100</f>
        <v>100</v>
      </c>
      <c r="J57" s="29"/>
    </row>
    <row r="58" spans="1:10">
      <c r="A58" s="9" t="s">
        <v>44</v>
      </c>
      <c r="B58" s="92" t="s">
        <v>65</v>
      </c>
      <c r="C58" s="92"/>
      <c r="D58" s="92"/>
      <c r="E58" s="29">
        <v>67170.7</v>
      </c>
      <c r="F58" s="29"/>
      <c r="G58" s="29">
        <v>67142.7</v>
      </c>
      <c r="H58" s="73"/>
      <c r="I58" s="29">
        <f t="shared" ref="I58:I62" si="2">G58/E58*100</f>
        <v>99.95831515824608</v>
      </c>
      <c r="J58" s="29"/>
    </row>
    <row r="59" spans="1:10">
      <c r="A59" s="9" t="s">
        <v>45</v>
      </c>
      <c r="B59" s="92" t="s">
        <v>66</v>
      </c>
      <c r="C59" s="92"/>
      <c r="D59" s="92"/>
      <c r="E59" s="29">
        <v>873.9</v>
      </c>
      <c r="F59" s="29"/>
      <c r="G59" s="29">
        <v>873.8</v>
      </c>
      <c r="H59" s="73"/>
      <c r="I59" s="29">
        <f t="shared" si="2"/>
        <v>99.988557043139949</v>
      </c>
      <c r="J59" s="29"/>
    </row>
    <row r="60" spans="1:10">
      <c r="A60" s="9" t="s">
        <v>46</v>
      </c>
      <c r="B60" s="92" t="s">
        <v>67</v>
      </c>
      <c r="C60" s="92"/>
      <c r="D60" s="92"/>
      <c r="E60" s="29">
        <v>8860</v>
      </c>
      <c r="F60" s="29"/>
      <c r="G60" s="29">
        <v>8785.5</v>
      </c>
      <c r="H60" s="73"/>
      <c r="I60" s="29">
        <f t="shared" si="2"/>
        <v>99.159142212189622</v>
      </c>
      <c r="J60" s="29"/>
    </row>
    <row r="61" spans="1:10">
      <c r="A61" s="9" t="s">
        <v>47</v>
      </c>
      <c r="B61" s="92" t="s">
        <v>68</v>
      </c>
      <c r="C61" s="92"/>
      <c r="D61" s="92"/>
      <c r="E61" s="29">
        <v>15786.7</v>
      </c>
      <c r="F61" s="29"/>
      <c r="G61" s="29">
        <v>15777.1</v>
      </c>
      <c r="H61" s="73"/>
      <c r="I61" s="29">
        <f t="shared" si="2"/>
        <v>99.93918931759012</v>
      </c>
      <c r="J61" s="29"/>
    </row>
    <row r="62" spans="1:10">
      <c r="A62" s="9" t="s">
        <v>48</v>
      </c>
      <c r="B62" s="93" t="s">
        <v>69</v>
      </c>
      <c r="C62" s="93"/>
      <c r="D62" s="93"/>
      <c r="E62" s="29">
        <v>350</v>
      </c>
      <c r="F62" s="29"/>
      <c r="G62" s="29">
        <v>350</v>
      </c>
      <c r="H62" s="73"/>
      <c r="I62" s="29">
        <f t="shared" si="2"/>
        <v>100</v>
      </c>
      <c r="J62" s="29"/>
    </row>
    <row r="63" spans="1:10">
      <c r="A63" s="87" t="s">
        <v>49</v>
      </c>
      <c r="B63" s="83" t="s">
        <v>70</v>
      </c>
      <c r="C63" s="84"/>
      <c r="D63" s="85"/>
      <c r="E63" s="50">
        <v>353</v>
      </c>
      <c r="F63" s="51"/>
      <c r="G63" s="50">
        <v>353</v>
      </c>
      <c r="H63" s="51"/>
      <c r="I63" s="50">
        <f>G63/E63*100</f>
        <v>100</v>
      </c>
      <c r="J63" s="51"/>
    </row>
    <row r="64" spans="1:10">
      <c r="A64" s="88"/>
      <c r="B64" s="33" t="s">
        <v>71</v>
      </c>
      <c r="C64" s="34"/>
      <c r="D64" s="35"/>
      <c r="E64" s="54"/>
      <c r="F64" s="55"/>
      <c r="G64" s="54"/>
      <c r="H64" s="55"/>
      <c r="I64" s="54"/>
      <c r="J64" s="55"/>
    </row>
  </sheetData>
  <mergeCells count="172">
    <mergeCell ref="A63:A64"/>
    <mergeCell ref="B64:D64"/>
    <mergeCell ref="E63:F64"/>
    <mergeCell ref="G63:H64"/>
    <mergeCell ref="I63:J64"/>
    <mergeCell ref="A55:A56"/>
    <mergeCell ref="B56:D56"/>
    <mergeCell ref="E55:F56"/>
    <mergeCell ref="G55:H56"/>
    <mergeCell ref="I55:J56"/>
    <mergeCell ref="I58:J58"/>
    <mergeCell ref="I59:J59"/>
    <mergeCell ref="I60:J60"/>
    <mergeCell ref="I61:J61"/>
    <mergeCell ref="B55:D55"/>
    <mergeCell ref="B57:D57"/>
    <mergeCell ref="G57:H57"/>
    <mergeCell ref="I62:J62"/>
    <mergeCell ref="B63:D63"/>
    <mergeCell ref="B52:D52"/>
    <mergeCell ref="E52:F52"/>
    <mergeCell ref="G52:H52"/>
    <mergeCell ref="B44:D44"/>
    <mergeCell ref="B47:D47"/>
    <mergeCell ref="I52:J52"/>
    <mergeCell ref="B45:D45"/>
    <mergeCell ref="B46:D46"/>
    <mergeCell ref="A44:A46"/>
    <mergeCell ref="A47:A49"/>
    <mergeCell ref="B48:D48"/>
    <mergeCell ref="B49:D49"/>
    <mergeCell ref="E44:F46"/>
    <mergeCell ref="E47:F49"/>
    <mergeCell ref="B51:D51"/>
    <mergeCell ref="A50:A51"/>
    <mergeCell ref="E50:F51"/>
    <mergeCell ref="A53:A54"/>
    <mergeCell ref="E53:F54"/>
    <mergeCell ref="G53:H54"/>
    <mergeCell ref="I53:J54"/>
    <mergeCell ref="B54:D54"/>
    <mergeCell ref="B61:D61"/>
    <mergeCell ref="E61:F61"/>
    <mergeCell ref="G61:H61"/>
    <mergeCell ref="B62:D62"/>
    <mergeCell ref="E62:F62"/>
    <mergeCell ref="G62:H62"/>
    <mergeCell ref="G58:H58"/>
    <mergeCell ref="G59:H59"/>
    <mergeCell ref="B60:D60"/>
    <mergeCell ref="E60:F60"/>
    <mergeCell ref="G60:H60"/>
    <mergeCell ref="B58:D58"/>
    <mergeCell ref="B59:D59"/>
    <mergeCell ref="I57:J57"/>
    <mergeCell ref="E57:F57"/>
    <mergeCell ref="E58:F58"/>
    <mergeCell ref="E59:F59"/>
    <mergeCell ref="B53:D53"/>
    <mergeCell ref="I41:J41"/>
    <mergeCell ref="I42:J42"/>
    <mergeCell ref="I44:J46"/>
    <mergeCell ref="I50:J51"/>
    <mergeCell ref="I47:J49"/>
    <mergeCell ref="B50:D50"/>
    <mergeCell ref="A43:D43"/>
    <mergeCell ref="E43:F43"/>
    <mergeCell ref="G43:H43"/>
    <mergeCell ref="I43:J43"/>
    <mergeCell ref="G44:H46"/>
    <mergeCell ref="G47:H49"/>
    <mergeCell ref="G50:H51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21:C21"/>
    <mergeCell ref="A22:C22"/>
    <mergeCell ref="A23:C23"/>
    <mergeCell ref="A24:C24"/>
    <mergeCell ref="A25:C25"/>
    <mergeCell ref="A26:C26"/>
    <mergeCell ref="D22:E24"/>
    <mergeCell ref="D30:E32"/>
    <mergeCell ref="F30:G32"/>
    <mergeCell ref="H30:I32"/>
    <mergeCell ref="H25:I27"/>
    <mergeCell ref="D28:E29"/>
    <mergeCell ref="F28:G29"/>
    <mergeCell ref="H28:I29"/>
    <mergeCell ref="A31:C31"/>
    <mergeCell ref="A32:C32"/>
    <mergeCell ref="A27:C27"/>
    <mergeCell ref="A28:C28"/>
    <mergeCell ref="A29:C29"/>
    <mergeCell ref="A30:C30"/>
    <mergeCell ref="D25:E27"/>
    <mergeCell ref="F25:G27"/>
    <mergeCell ref="A38:I38"/>
    <mergeCell ref="B42:D42"/>
    <mergeCell ref="E42:F42"/>
    <mergeCell ref="G42:H42"/>
    <mergeCell ref="B40:D40"/>
    <mergeCell ref="E40:F40"/>
    <mergeCell ref="G40:H40"/>
    <mergeCell ref="A36:C36"/>
    <mergeCell ref="D33:E34"/>
    <mergeCell ref="F33:G34"/>
    <mergeCell ref="H33:I34"/>
    <mergeCell ref="D35:E35"/>
    <mergeCell ref="F35:G35"/>
    <mergeCell ref="H35:I35"/>
    <mergeCell ref="D36:E36"/>
    <mergeCell ref="F36:G36"/>
    <mergeCell ref="H36:I36"/>
    <mergeCell ref="A33:C33"/>
    <mergeCell ref="A34:C34"/>
    <mergeCell ref="A35:C35"/>
    <mergeCell ref="B41:D41"/>
    <mergeCell ref="E41:F41"/>
    <mergeCell ref="G41:H41"/>
    <mergeCell ref="I40:J4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2017-01-27T11:02:52Z</dcterms:modified>
</cp:coreProperties>
</file>