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5725"/>
</workbook>
</file>

<file path=xl/calcChain.xml><?xml version="1.0" encoding="utf-8"?>
<calcChain xmlns="http://schemas.openxmlformats.org/spreadsheetml/2006/main">
  <c r="F16" i="1"/>
  <c r="I50"/>
  <c r="H31"/>
  <c r="I41"/>
  <c r="G40"/>
  <c r="I60"/>
  <c r="I55"/>
  <c r="I56"/>
  <c r="I57"/>
  <c r="I58"/>
  <c r="I59"/>
  <c r="I54"/>
  <c r="I52"/>
  <c r="I49"/>
  <c r="I47"/>
  <c r="I44"/>
  <c r="H33"/>
  <c r="H28"/>
  <c r="H25"/>
  <c r="H22"/>
  <c r="H19"/>
  <c r="F7"/>
  <c r="D16"/>
  <c r="D15" s="1"/>
  <c r="D6" s="1"/>
  <c r="E40" l="1"/>
  <c r="D7" s="1"/>
  <c r="D8" s="1"/>
  <c r="H16"/>
  <c r="F15"/>
  <c r="H15" s="1"/>
  <c r="H7" l="1"/>
  <c r="I40"/>
  <c r="F6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<sst xmlns="http://schemas.openxmlformats.org/spreadsheetml/2006/main" count="92" uniqueCount="74">
  <si>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</si>
  <si>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</si>
  <si>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</si>
  <si>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</si>
  <si>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</si>
  <si>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</si>
  <si>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</si>
  <si>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</si>
  <si>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</si>
  <si>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</si>
  <si>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</si>
  <si>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</si>
  <si>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</si>
  <si>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</si>
  <si>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</si>
  <si>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</si>
  <si>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</si>
  <si>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</si>
  <si>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</si>
  <si>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</si>
  <si>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</si>
  <si>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</si>
  <si>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</si>
  <si>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</si>
  <si>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</si>
  <si>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</si>
  <si>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</si>
  <si>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</si>
  <si>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</si>
  <si>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</si>
  <si>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</si>
  <si>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</si>
  <si>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</si>
  <si>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</si>
  <si>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</si>
  <si>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</si>
  <si>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</si>
  <si>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</si>
  <si>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</si>
  <si>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</si>
  <si>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</si>
  <si>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</si>
  <si>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</si>
  <si>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</si>
  <si>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</si>
  <si>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</si>
  <si>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</si>
  <si>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</si>
  <si>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</si>
  <si>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</si>
  <si>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</si>
  <si>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</si>
  <si>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</si>
  <si>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</si>
  <si>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</si>
  <si>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</si>
  <si>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</si>
  <si>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</si>
  <si>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</si>
  <si>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</si>
  <si>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</si>
  <si>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</si>
  <si>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</si>
  <si>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</si>
  <si>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</si>
  <si>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</si>
  <si>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</si>
  <si>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</si>
  <si>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</si>
  <si>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</si>
  <si>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</si>
  <si>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января 2018 года</t>
  </si>
  <si>
    <t>Исполнение расходов бюджета МО Юнтолово по состоянию на 1 января 2018 г.</t>
  </si>
  <si>
    <t>Исполнение доходной части бюджета МО Юнтолово по состоянию на 1 января 2018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</si>
</sst>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9" fontId="0" fillId="0" borderId="0" xfId="1" applyFont="1"/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Fill="1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showWhiteSpace="0" topLeftCell="A34" workbookViewId="0">
      <selection activeCell="I60" sqref="I60:J61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>
      <c r="A2" s="53" t="s">
        <v>71</v>
      </c>
      <c r="B2" s="53"/>
      <c r="C2" s="53"/>
      <c r="D2" s="53"/>
      <c r="E2" s="53"/>
      <c r="F2" s="53"/>
      <c r="G2" s="53"/>
      <c r="H2" s="53"/>
      <c r="I2" s="53"/>
    </row>
    <row r="3" spans="1:9">
      <c r="A3" s="25" t="s">
        <v>1</v>
      </c>
      <c r="B3" s="66"/>
      <c r="C3" s="40"/>
      <c r="D3" s="25" t="s">
        <v>2</v>
      </c>
      <c r="E3" s="40"/>
      <c r="F3" s="25" t="s">
        <v>4</v>
      </c>
      <c r="G3" s="40"/>
      <c r="H3" s="25" t="s">
        <v>7</v>
      </c>
      <c r="I3" s="40"/>
    </row>
    <row r="4" spans="1:9">
      <c r="A4" s="1"/>
      <c r="B4" s="2"/>
      <c r="C4" s="3"/>
      <c r="D4" s="39" t="s">
        <v>3</v>
      </c>
      <c r="E4" s="41"/>
      <c r="F4" s="39" t="s">
        <v>5</v>
      </c>
      <c r="G4" s="41"/>
      <c r="H4" s="39" t="s">
        <v>8</v>
      </c>
      <c r="I4" s="41"/>
    </row>
    <row r="5" spans="1:9">
      <c r="A5" s="4"/>
      <c r="B5" s="5"/>
      <c r="C5" s="6"/>
      <c r="D5" s="20" t="s">
        <v>6</v>
      </c>
      <c r="E5" s="42"/>
      <c r="F5" s="20" t="s">
        <v>6</v>
      </c>
      <c r="G5" s="42"/>
      <c r="H5" s="20" t="s">
        <v>9</v>
      </c>
      <c r="I5" s="42"/>
    </row>
    <row r="6" spans="1:9">
      <c r="A6" s="59" t="s">
        <v>10</v>
      </c>
      <c r="B6" s="60"/>
      <c r="C6" s="61"/>
      <c r="D6" s="62">
        <f>D15</f>
        <v>147023.79999999999</v>
      </c>
      <c r="E6" s="63"/>
      <c r="F6" s="62">
        <f>F15</f>
        <v>158620.1</v>
      </c>
      <c r="G6" s="63"/>
      <c r="H6" s="62">
        <f>F6/D6*100</f>
        <v>107.88736245424211</v>
      </c>
      <c r="I6" s="64"/>
    </row>
    <row r="7" spans="1:9">
      <c r="A7" s="59" t="s">
        <v>11</v>
      </c>
      <c r="B7" s="60"/>
      <c r="C7" s="61"/>
      <c r="D7" s="62">
        <f>E40</f>
        <v>133587.1</v>
      </c>
      <c r="E7" s="63"/>
      <c r="F7" s="62">
        <f>SUM(G41:H61)</f>
        <v>130894.89999999998</v>
      </c>
      <c r="G7" s="63"/>
      <c r="H7" s="62">
        <f>F7/D7*100</f>
        <v>97.984685647042241</v>
      </c>
      <c r="I7" s="64"/>
    </row>
    <row r="8" spans="1:9">
      <c r="A8" s="59" t="s">
        <v>12</v>
      </c>
      <c r="B8" s="60"/>
      <c r="C8" s="61"/>
      <c r="D8" s="62">
        <f>D6-D7</f>
        <v>13436.699999999983</v>
      </c>
      <c r="E8" s="63"/>
      <c r="F8" s="62">
        <f>F6-F7</f>
        <v>27725.200000000026</v>
      </c>
      <c r="G8" s="63"/>
      <c r="H8" s="65"/>
      <c r="I8" s="63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3" t="s">
        <v>73</v>
      </c>
      <c r="B10" s="53"/>
      <c r="C10" s="53"/>
      <c r="D10" s="53"/>
      <c r="E10" s="53"/>
      <c r="F10" s="53"/>
      <c r="G10" s="53"/>
      <c r="H10" s="53"/>
      <c r="I10" s="53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25"/>
      <c r="B12" s="66"/>
      <c r="C12" s="40"/>
      <c r="D12" s="25" t="s">
        <v>13</v>
      </c>
      <c r="E12" s="40"/>
      <c r="F12" s="25" t="s">
        <v>4</v>
      </c>
      <c r="G12" s="40"/>
      <c r="H12" s="25" t="s">
        <v>7</v>
      </c>
      <c r="I12" s="40"/>
    </row>
    <row r="13" spans="1:9">
      <c r="A13" s="39"/>
      <c r="B13" s="36"/>
      <c r="C13" s="41"/>
      <c r="D13" s="39" t="s">
        <v>3</v>
      </c>
      <c r="E13" s="41"/>
      <c r="F13" s="39" t="s">
        <v>5</v>
      </c>
      <c r="G13" s="41"/>
      <c r="H13" s="39" t="s">
        <v>14</v>
      </c>
      <c r="I13" s="41"/>
    </row>
    <row r="14" spans="1:9">
      <c r="A14" s="20"/>
      <c r="B14" s="67"/>
      <c r="C14" s="42"/>
      <c r="D14" s="20" t="s">
        <v>6</v>
      </c>
      <c r="E14" s="42"/>
      <c r="F14" s="20" t="s">
        <v>6</v>
      </c>
      <c r="G14" s="42"/>
      <c r="H14" s="20" t="s">
        <v>9</v>
      </c>
      <c r="I14" s="42"/>
    </row>
    <row r="15" spans="1:9">
      <c r="A15" s="68" t="s">
        <v>70</v>
      </c>
      <c r="B15" s="69"/>
      <c r="C15" s="70"/>
      <c r="D15" s="58">
        <f>D16+D33</f>
        <v>147023.79999999999</v>
      </c>
      <c r="E15" s="58"/>
      <c r="F15" s="58">
        <f>F16+F33</f>
        <v>158620.1</v>
      </c>
      <c r="G15" s="58"/>
      <c r="H15" s="58">
        <f>F15/D15*100</f>
        <v>107.88736245424211</v>
      </c>
      <c r="I15" s="58"/>
    </row>
    <row r="16" spans="1:9">
      <c r="A16" s="71" t="s">
        <v>15</v>
      </c>
      <c r="B16" s="72"/>
      <c r="C16" s="73"/>
      <c r="D16" s="29">
        <f>SUM(D19:E32)</f>
        <v>123922.7</v>
      </c>
      <c r="E16" s="29"/>
      <c r="F16" s="29">
        <f>SUM(F19:G32)</f>
        <v>136597.1</v>
      </c>
      <c r="G16" s="29"/>
      <c r="H16" s="29">
        <f>F16/D16*100</f>
        <v>110.22766611766852</v>
      </c>
      <c r="I16" s="29"/>
    </row>
    <row r="17" spans="1:13" ht="12" customHeight="1">
      <c r="A17" s="74" t="s">
        <v>16</v>
      </c>
      <c r="B17" s="75"/>
      <c r="C17" s="76"/>
      <c r="D17" s="29"/>
      <c r="E17" s="29"/>
      <c r="F17" s="29"/>
      <c r="G17" s="29"/>
      <c r="H17" s="29"/>
      <c r="I17" s="29"/>
    </row>
    <row r="18" spans="1:13" ht="13.5" customHeight="1">
      <c r="A18" s="33" t="s">
        <v>17</v>
      </c>
      <c r="B18" s="34"/>
      <c r="C18" s="35"/>
      <c r="D18" s="29"/>
      <c r="E18" s="29"/>
      <c r="F18" s="29"/>
      <c r="G18" s="29"/>
      <c r="H18" s="29"/>
      <c r="I18" s="29"/>
    </row>
    <row r="19" spans="1:13">
      <c r="A19" s="30" t="s">
        <v>18</v>
      </c>
      <c r="B19" s="31"/>
      <c r="C19" s="32"/>
      <c r="D19" s="29">
        <v>92842</v>
      </c>
      <c r="E19" s="29"/>
      <c r="F19" s="29">
        <v>100591.5</v>
      </c>
      <c r="G19" s="29"/>
      <c r="H19" s="29">
        <f>F19/D19*100</f>
        <v>108.34697658387368</v>
      </c>
      <c r="I19" s="29"/>
    </row>
    <row r="20" spans="1:13">
      <c r="A20" s="43" t="s">
        <v>19</v>
      </c>
      <c r="B20" s="44"/>
      <c r="C20" s="45"/>
      <c r="D20" s="29"/>
      <c r="E20" s="29"/>
      <c r="F20" s="29"/>
      <c r="G20" s="29"/>
      <c r="H20" s="29"/>
      <c r="I20" s="29"/>
    </row>
    <row r="21" spans="1:13">
      <c r="A21" s="33" t="s">
        <v>20</v>
      </c>
      <c r="B21" s="34"/>
      <c r="C21" s="35"/>
      <c r="D21" s="29"/>
      <c r="E21" s="29"/>
      <c r="F21" s="29"/>
      <c r="G21" s="29"/>
      <c r="H21" s="29"/>
      <c r="I21" s="29"/>
    </row>
    <row r="22" spans="1:13">
      <c r="A22" s="30" t="s">
        <v>21</v>
      </c>
      <c r="B22" s="31"/>
      <c r="C22" s="32"/>
      <c r="D22" s="29">
        <v>20010</v>
      </c>
      <c r="E22" s="29"/>
      <c r="F22" s="29">
        <v>22372.799999999999</v>
      </c>
      <c r="G22" s="29"/>
      <c r="H22" s="29">
        <f>F22/D22*100</f>
        <v>111.80809595202399</v>
      </c>
      <c r="I22" s="29"/>
    </row>
    <row r="23" spans="1:13">
      <c r="A23" s="43" t="s">
        <v>22</v>
      </c>
      <c r="B23" s="44"/>
      <c r="C23" s="45"/>
      <c r="D23" s="29"/>
      <c r="E23" s="29"/>
      <c r="F23" s="29"/>
      <c r="G23" s="29"/>
      <c r="H23" s="29"/>
      <c r="I23" s="29"/>
      <c r="M23" s="17"/>
    </row>
    <row r="24" spans="1:13">
      <c r="A24" s="33" t="s">
        <v>23</v>
      </c>
      <c r="B24" s="34"/>
      <c r="C24" s="35"/>
      <c r="D24" s="29"/>
      <c r="E24" s="29"/>
      <c r="F24" s="29"/>
      <c r="G24" s="29"/>
      <c r="H24" s="29"/>
      <c r="I24" s="29"/>
    </row>
    <row r="25" spans="1:13">
      <c r="A25" s="54" t="s">
        <v>24</v>
      </c>
      <c r="B25" s="55"/>
      <c r="C25" s="56"/>
      <c r="D25" s="47">
        <v>3000</v>
      </c>
      <c r="E25" s="48"/>
      <c r="F25" s="29">
        <v>4015.1</v>
      </c>
      <c r="G25" s="29"/>
      <c r="H25" s="29">
        <f>F25/D25*100</f>
        <v>133.83666666666667</v>
      </c>
      <c r="I25" s="29"/>
    </row>
    <row r="26" spans="1:13">
      <c r="A26" s="57" t="s">
        <v>25</v>
      </c>
      <c r="B26" s="57"/>
      <c r="C26" s="57"/>
      <c r="D26" s="49"/>
      <c r="E26" s="50"/>
      <c r="F26" s="29"/>
      <c r="G26" s="29"/>
      <c r="H26" s="29"/>
      <c r="I26" s="29"/>
    </row>
    <row r="27" spans="1:13">
      <c r="A27" s="46" t="s">
        <v>26</v>
      </c>
      <c r="B27" s="46"/>
      <c r="C27" s="46"/>
      <c r="D27" s="51"/>
      <c r="E27" s="52"/>
      <c r="F27" s="29"/>
      <c r="G27" s="29"/>
      <c r="H27" s="29"/>
      <c r="I27" s="29"/>
    </row>
    <row r="28" spans="1:13">
      <c r="A28" s="30" t="s">
        <v>27</v>
      </c>
      <c r="B28" s="31"/>
      <c r="C28" s="32"/>
      <c r="D28" s="29">
        <v>5489</v>
      </c>
      <c r="E28" s="29"/>
      <c r="F28" s="29">
        <v>5971.1</v>
      </c>
      <c r="G28" s="29"/>
      <c r="H28" s="29">
        <f>F28/D28*100</f>
        <v>108.78302058662781</v>
      </c>
      <c r="I28" s="29"/>
    </row>
    <row r="29" spans="1:13">
      <c r="A29" s="43" t="s">
        <v>28</v>
      </c>
      <c r="B29" s="44"/>
      <c r="C29" s="45"/>
      <c r="D29" s="29"/>
      <c r="E29" s="29"/>
      <c r="F29" s="29"/>
      <c r="G29" s="29"/>
      <c r="H29" s="29"/>
      <c r="I29" s="29"/>
    </row>
    <row r="30" spans="1:13">
      <c r="A30" s="33" t="s">
        <v>29</v>
      </c>
      <c r="B30" s="34"/>
      <c r="C30" s="35"/>
      <c r="D30" s="29"/>
      <c r="E30" s="29"/>
      <c r="F30" s="29"/>
      <c r="G30" s="29"/>
      <c r="H30" s="29"/>
      <c r="I30" s="29"/>
    </row>
    <row r="31" spans="1:13">
      <c r="A31" s="30" t="s">
        <v>30</v>
      </c>
      <c r="B31" s="31"/>
      <c r="C31" s="32"/>
      <c r="D31" s="29">
        <v>2581.6999999999998</v>
      </c>
      <c r="E31" s="29"/>
      <c r="F31" s="29">
        <v>3646.6</v>
      </c>
      <c r="G31" s="29"/>
      <c r="H31" s="29">
        <f>F31/D31*100</f>
        <v>141.24801487392028</v>
      </c>
      <c r="I31" s="29"/>
    </row>
    <row r="32" spans="1:13" ht="15.75" customHeight="1">
      <c r="A32" s="33" t="s">
        <v>31</v>
      </c>
      <c r="B32" s="34"/>
      <c r="C32" s="35"/>
      <c r="D32" s="29"/>
      <c r="E32" s="29"/>
      <c r="F32" s="29"/>
      <c r="G32" s="29"/>
      <c r="H32" s="29"/>
      <c r="I32" s="29"/>
    </row>
    <row r="33" spans="1:10">
      <c r="A33" s="26" t="s">
        <v>32</v>
      </c>
      <c r="B33" s="27"/>
      <c r="C33" s="28"/>
      <c r="D33" s="29">
        <v>23101.1</v>
      </c>
      <c r="E33" s="29"/>
      <c r="F33" s="29">
        <v>22023</v>
      </c>
      <c r="G33" s="29"/>
      <c r="H33" s="29">
        <f>F33/D33*100</f>
        <v>95.333122665154477</v>
      </c>
      <c r="I33" s="29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53" t="s">
        <v>72</v>
      </c>
      <c r="B35" s="53"/>
      <c r="C35" s="53"/>
      <c r="D35" s="53"/>
      <c r="E35" s="53"/>
      <c r="F35" s="53"/>
      <c r="G35" s="53"/>
      <c r="H35" s="53"/>
      <c r="I35" s="53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23" t="s">
        <v>47</v>
      </c>
      <c r="C37" s="23"/>
      <c r="D37" s="24"/>
      <c r="E37" s="25" t="s">
        <v>13</v>
      </c>
      <c r="F37" s="24"/>
      <c r="G37" s="25" t="s">
        <v>4</v>
      </c>
      <c r="H37" s="23"/>
      <c r="I37" s="25" t="s">
        <v>7</v>
      </c>
      <c r="J37" s="40"/>
    </row>
    <row r="38" spans="1:10">
      <c r="A38" s="14"/>
      <c r="B38" s="36" t="s">
        <v>48</v>
      </c>
      <c r="C38" s="37"/>
      <c r="D38" s="38"/>
      <c r="E38" s="39" t="s">
        <v>3</v>
      </c>
      <c r="F38" s="38"/>
      <c r="G38" s="39" t="s">
        <v>5</v>
      </c>
      <c r="H38" s="37"/>
      <c r="I38" s="39" t="s">
        <v>8</v>
      </c>
      <c r="J38" s="41"/>
    </row>
    <row r="39" spans="1:10">
      <c r="A39" s="16" t="s">
        <v>33</v>
      </c>
      <c r="B39" s="18"/>
      <c r="C39" s="18"/>
      <c r="D39" s="19"/>
      <c r="E39" s="20" t="s">
        <v>6</v>
      </c>
      <c r="F39" s="21"/>
      <c r="G39" s="20" t="s">
        <v>6</v>
      </c>
      <c r="H39" s="22"/>
      <c r="I39" s="20" t="s">
        <v>9</v>
      </c>
      <c r="J39" s="42"/>
    </row>
    <row r="40" spans="1:10">
      <c r="A40" s="68" t="s">
        <v>69</v>
      </c>
      <c r="B40" s="69"/>
      <c r="C40" s="69"/>
      <c r="D40" s="70"/>
      <c r="E40" s="77">
        <f t="shared" ref="E40" si="0">SUM(E41:F61)</f>
        <v>133587.1</v>
      </c>
      <c r="F40" s="70"/>
      <c r="G40" s="77">
        <f t="shared" ref="G40" si="1">SUM(G41:H61)</f>
        <v>130894.89999999998</v>
      </c>
      <c r="H40" s="70"/>
      <c r="I40" s="68">
        <f>ROUND(G40/E40*100,1)</f>
        <v>98</v>
      </c>
      <c r="J40" s="70"/>
    </row>
    <row r="41" spans="1:10">
      <c r="A41" s="88" t="s">
        <v>34</v>
      </c>
      <c r="B41" s="85" t="s">
        <v>49</v>
      </c>
      <c r="C41" s="86"/>
      <c r="D41" s="87"/>
      <c r="E41" s="47">
        <v>1213.8</v>
      </c>
      <c r="F41" s="48"/>
      <c r="G41" s="47">
        <v>1213.7</v>
      </c>
      <c r="H41" s="48"/>
      <c r="I41" s="97">
        <f>G41/E41*100</f>
        <v>99.991761410446529</v>
      </c>
      <c r="J41" s="98"/>
    </row>
    <row r="42" spans="1:10">
      <c r="A42" s="89"/>
      <c r="B42" s="80" t="s">
        <v>50</v>
      </c>
      <c r="C42" s="81"/>
      <c r="D42" s="82"/>
      <c r="E42" s="49"/>
      <c r="F42" s="50"/>
      <c r="G42" s="49"/>
      <c r="H42" s="50"/>
      <c r="I42" s="99"/>
      <c r="J42" s="100"/>
    </row>
    <row r="43" spans="1:10">
      <c r="A43" s="90"/>
      <c r="B43" s="80" t="s">
        <v>51</v>
      </c>
      <c r="C43" s="81"/>
      <c r="D43" s="82"/>
      <c r="E43" s="51"/>
      <c r="F43" s="52"/>
      <c r="G43" s="51"/>
      <c r="H43" s="52"/>
      <c r="I43" s="101"/>
      <c r="J43" s="102"/>
    </row>
    <row r="44" spans="1:10">
      <c r="A44" s="88" t="s">
        <v>35</v>
      </c>
      <c r="B44" s="85" t="s">
        <v>52</v>
      </c>
      <c r="C44" s="86"/>
      <c r="D44" s="87"/>
      <c r="E44" s="91">
        <v>3102</v>
      </c>
      <c r="F44" s="48"/>
      <c r="G44" s="47">
        <v>3042.3</v>
      </c>
      <c r="H44" s="48"/>
      <c r="I44" s="97">
        <f>G44/E44*100</f>
        <v>98.075435203094784</v>
      </c>
      <c r="J44" s="98"/>
    </row>
    <row r="45" spans="1:10">
      <c r="A45" s="89"/>
      <c r="B45" s="80" t="s">
        <v>53</v>
      </c>
      <c r="C45" s="81"/>
      <c r="D45" s="82"/>
      <c r="E45" s="92"/>
      <c r="F45" s="50"/>
      <c r="G45" s="49"/>
      <c r="H45" s="50"/>
      <c r="I45" s="99"/>
      <c r="J45" s="100"/>
    </row>
    <row r="46" spans="1:10">
      <c r="A46" s="90"/>
      <c r="B46" s="80" t="s">
        <v>51</v>
      </c>
      <c r="C46" s="81"/>
      <c r="D46" s="82"/>
      <c r="E46" s="93"/>
      <c r="F46" s="52"/>
      <c r="G46" s="51"/>
      <c r="H46" s="52"/>
      <c r="I46" s="101"/>
      <c r="J46" s="102"/>
    </row>
    <row r="47" spans="1:10">
      <c r="A47" s="88" t="s">
        <v>36</v>
      </c>
      <c r="B47" s="85" t="s">
        <v>54</v>
      </c>
      <c r="C47" s="86"/>
      <c r="D47" s="87"/>
      <c r="E47" s="47">
        <v>27084</v>
      </c>
      <c r="F47" s="48"/>
      <c r="G47" s="47">
        <v>26959.5</v>
      </c>
      <c r="H47" s="48"/>
      <c r="I47" s="47">
        <f>G47/E47*100</f>
        <v>99.540319007532119</v>
      </c>
      <c r="J47" s="48"/>
    </row>
    <row r="48" spans="1:10">
      <c r="A48" s="90"/>
      <c r="B48" s="94" t="s">
        <v>55</v>
      </c>
      <c r="C48" s="95"/>
      <c r="D48" s="96"/>
      <c r="E48" s="51"/>
      <c r="F48" s="52"/>
      <c r="G48" s="51"/>
      <c r="H48" s="52"/>
      <c r="I48" s="51"/>
      <c r="J48" s="52"/>
    </row>
    <row r="49" spans="1:10">
      <c r="A49" s="9" t="s">
        <v>37</v>
      </c>
      <c r="B49" s="85" t="s">
        <v>56</v>
      </c>
      <c r="C49" s="86"/>
      <c r="D49" s="87"/>
      <c r="E49" s="29">
        <v>60</v>
      </c>
      <c r="F49" s="29"/>
      <c r="G49" s="29">
        <v>0</v>
      </c>
      <c r="H49" s="62"/>
      <c r="I49" s="29">
        <f>G49/E49*100</f>
        <v>0</v>
      </c>
      <c r="J49" s="29"/>
    </row>
    <row r="50" spans="1:10">
      <c r="A50" s="78" t="s">
        <v>38</v>
      </c>
      <c r="B50" s="85" t="s">
        <v>57</v>
      </c>
      <c r="C50" s="86"/>
      <c r="D50" s="87"/>
      <c r="E50" s="47">
        <v>505</v>
      </c>
      <c r="F50" s="48"/>
      <c r="G50" s="47">
        <v>502.3</v>
      </c>
      <c r="H50" s="48"/>
      <c r="I50" s="47">
        <f>G50/E50*100</f>
        <v>99.465346534653463</v>
      </c>
      <c r="J50" s="48"/>
    </row>
    <row r="51" spans="1:10">
      <c r="A51" s="79"/>
      <c r="B51" s="80" t="s">
        <v>58</v>
      </c>
      <c r="C51" s="81"/>
      <c r="D51" s="82"/>
      <c r="E51" s="51"/>
      <c r="F51" s="52"/>
      <c r="G51" s="51"/>
      <c r="H51" s="52"/>
      <c r="I51" s="51"/>
      <c r="J51" s="52"/>
    </row>
    <row r="52" spans="1:10">
      <c r="A52" s="88" t="s">
        <v>39</v>
      </c>
      <c r="B52" s="85" t="s">
        <v>59</v>
      </c>
      <c r="C52" s="86"/>
      <c r="D52" s="87"/>
      <c r="E52" s="47">
        <v>71</v>
      </c>
      <c r="F52" s="48"/>
      <c r="G52" s="47">
        <v>70.8</v>
      </c>
      <c r="H52" s="48"/>
      <c r="I52" s="47">
        <f>G52/E52*100</f>
        <v>99.718309859154928</v>
      </c>
      <c r="J52" s="48"/>
    </row>
    <row r="53" spans="1:10">
      <c r="A53" s="90"/>
      <c r="B53" s="94" t="s">
        <v>60</v>
      </c>
      <c r="C53" s="95"/>
      <c r="D53" s="96"/>
      <c r="E53" s="51"/>
      <c r="F53" s="52"/>
      <c r="G53" s="51"/>
      <c r="H53" s="52"/>
      <c r="I53" s="51"/>
      <c r="J53" s="52"/>
    </row>
    <row r="54" spans="1:10">
      <c r="A54" s="9" t="s">
        <v>40</v>
      </c>
      <c r="B54" s="103" t="s">
        <v>61</v>
      </c>
      <c r="C54" s="103"/>
      <c r="D54" s="103"/>
      <c r="E54" s="29">
        <v>180.9</v>
      </c>
      <c r="F54" s="29"/>
      <c r="G54" s="29">
        <v>179.1</v>
      </c>
      <c r="H54" s="62"/>
      <c r="I54" s="29">
        <f>G54/E54*100</f>
        <v>99.004975124378106</v>
      </c>
      <c r="J54" s="29"/>
    </row>
    <row r="55" spans="1:10">
      <c r="A55" s="9" t="s">
        <v>41</v>
      </c>
      <c r="B55" s="83" t="s">
        <v>62</v>
      </c>
      <c r="C55" s="83"/>
      <c r="D55" s="83"/>
      <c r="E55" s="29">
        <v>64199.9</v>
      </c>
      <c r="F55" s="29"/>
      <c r="G55" s="29">
        <v>63049.599999999999</v>
      </c>
      <c r="H55" s="62"/>
      <c r="I55" s="29">
        <f t="shared" ref="I55:I59" si="2">G55/E55*100</f>
        <v>98.208252660829686</v>
      </c>
      <c r="J55" s="29"/>
    </row>
    <row r="56" spans="1:10">
      <c r="A56" s="9" t="s">
        <v>42</v>
      </c>
      <c r="B56" s="83" t="s">
        <v>63</v>
      </c>
      <c r="C56" s="83"/>
      <c r="D56" s="83"/>
      <c r="E56" s="29">
        <v>690</v>
      </c>
      <c r="F56" s="29"/>
      <c r="G56" s="29">
        <v>687.5</v>
      </c>
      <c r="H56" s="62"/>
      <c r="I56" s="29">
        <f t="shared" si="2"/>
        <v>99.637681159420282</v>
      </c>
      <c r="J56" s="29"/>
    </row>
    <row r="57" spans="1:10">
      <c r="A57" s="9" t="s">
        <v>43</v>
      </c>
      <c r="B57" s="83" t="s">
        <v>64</v>
      </c>
      <c r="C57" s="83"/>
      <c r="D57" s="83"/>
      <c r="E57" s="29">
        <v>16305</v>
      </c>
      <c r="F57" s="29"/>
      <c r="G57" s="29">
        <v>16035.2</v>
      </c>
      <c r="H57" s="62"/>
      <c r="I57" s="29">
        <f t="shared" si="2"/>
        <v>98.345292854952476</v>
      </c>
      <c r="J57" s="29"/>
    </row>
    <row r="58" spans="1:10">
      <c r="A58" s="9" t="s">
        <v>44</v>
      </c>
      <c r="B58" s="83" t="s">
        <v>65</v>
      </c>
      <c r="C58" s="83"/>
      <c r="D58" s="83"/>
      <c r="E58" s="29">
        <v>19181</v>
      </c>
      <c r="F58" s="29"/>
      <c r="G58" s="29">
        <v>18171</v>
      </c>
      <c r="H58" s="62"/>
      <c r="I58" s="29">
        <f t="shared" si="2"/>
        <v>94.734372556175387</v>
      </c>
      <c r="J58" s="29"/>
    </row>
    <row r="59" spans="1:10">
      <c r="A59" s="9" t="s">
        <v>45</v>
      </c>
      <c r="B59" s="84" t="s">
        <v>66</v>
      </c>
      <c r="C59" s="84"/>
      <c r="D59" s="84"/>
      <c r="E59" s="29">
        <v>460</v>
      </c>
      <c r="F59" s="29"/>
      <c r="G59" s="29">
        <v>456</v>
      </c>
      <c r="H59" s="62"/>
      <c r="I59" s="29">
        <f t="shared" si="2"/>
        <v>99.130434782608702</v>
      </c>
      <c r="J59" s="29"/>
    </row>
    <row r="60" spans="1:10">
      <c r="A60" s="78" t="s">
        <v>46</v>
      </c>
      <c r="B60" s="85" t="s">
        <v>67</v>
      </c>
      <c r="C60" s="86"/>
      <c r="D60" s="87"/>
      <c r="E60" s="47">
        <v>534.5</v>
      </c>
      <c r="F60" s="48"/>
      <c r="G60" s="47">
        <v>527.9</v>
      </c>
      <c r="H60" s="48"/>
      <c r="I60" s="47">
        <f>G60/E60*100</f>
        <v>98.765201122544426</v>
      </c>
      <c r="J60" s="48"/>
    </row>
    <row r="61" spans="1:10">
      <c r="A61" s="79"/>
      <c r="B61" s="33" t="s">
        <v>68</v>
      </c>
      <c r="C61" s="34"/>
      <c r="D61" s="35"/>
      <c r="E61" s="51"/>
      <c r="F61" s="52"/>
      <c r="G61" s="51"/>
      <c r="H61" s="52"/>
      <c r="I61" s="51"/>
      <c r="J61" s="52"/>
    </row>
    <row r="62" spans="1:10">
      <c r="G62" s="17"/>
    </row>
  </sheetData>
  <mergeCells count="163"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I41:J43"/>
    <mergeCell ref="I47:J48"/>
    <mergeCell ref="I44:J46"/>
    <mergeCell ref="B47:D47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A40:D40"/>
    <mergeCell ref="E40:F40"/>
    <mergeCell ref="G40:H40"/>
    <mergeCell ref="I40:J40"/>
    <mergeCell ref="G41:H43"/>
    <mergeCell ref="G44:H46"/>
    <mergeCell ref="G47:H4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8:I30"/>
    <mergeCell ref="H25:I27"/>
    <mergeCell ref="A29:C29"/>
    <mergeCell ref="A30:C30"/>
    <mergeCell ref="A27:C27"/>
    <mergeCell ref="A28:C28"/>
    <mergeCell ref="D25:E27"/>
    <mergeCell ref="F25:G27"/>
    <mergeCell ref="A35:I35"/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I38:J38"/>
    <mergeCell ref="I39:J39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2018-02-28T07:54:34Z</dcterms:modified>
</cp:coreProperties>
</file>